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<sst xmlns="http://schemas.openxmlformats.org/spreadsheetml/2006/main" count="73" uniqueCount="73">
  <si>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</si>
  <si>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</si>
  <si>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</si>
  <si>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</si>
  <si>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</si>
  <si>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</si>
  <si>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</si>
  <si>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</si>
  <si>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</si>
  <si>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</si>
  <si>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</si>
  <si>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</si>
  <si>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</si>
  <si>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</si>
  <si>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</si>
  <si>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</si>
  <si>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</si>
  <si>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</si>
  <si>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</si>
  <si>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</si>
  <si>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</si>
  <si>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</si>
  <si>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</si>
  <si>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</si>
  <si>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</si>
  <si>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</si>
  <si>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</si>
  <si>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</si>
  <si>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</si>
  <si>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</si>
  <si>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</si>
  <si>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</si>
  <si>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</si>
  <si>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</si>
  <si>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</si>
  <si>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</si>
  <si>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</si>
  <si>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</si>
  <si>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</si>
  <si>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</si>
  <si>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</si>
  <si>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</si>
  <si>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À L'ORANGE</t>
  </si>
  <si>
    <t>CRÈME LÉGÈRE</t>
  </si>
  <si>
    <t>CRÈME PATISSIÈRE 1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</si>
  <si>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</si>
  <si>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</si>
  <si>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</si>
  <si>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</si>
  <si>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</si>
  <si>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</si>
  <si>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</si>
  <si>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</si>
  <si>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</si>
  <si>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</si>
  <si>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</si>
  <si>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</si>
  <si>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</si>
  <si>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</si>
  <si>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    ↳ mazena</t>
  </si>
  <si>
    <t xml:space="preserve">        ↳ GELATINE EN FEUILLES (P) (conv.)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</si>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</sst>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</v>
      </c>
      <c r="C3" t="s" s="5">
        <v>3</v>
      </c>
      <c r="D3"/>
      <c r="E3"/>
      <c r="F3"/>
    </row>
    <row r="4">
      <c r="A4" t="s">
        <v>4</v>
      </c>
      <c r="B4" s="6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E7*16.0945</f>
        <v>160.945</v>
      </c>
    </row>
    <row r="8">
      <c r="A8" t="s" s="8">
        <v>15</v>
      </c>
      <c r="B8" t="s">
        <v>16</v>
      </c>
      <c r="C8" t="s">
        <v>17</v>
      </c>
      <c r="D8" s="4">
        <v>0.035</v>
      </c>
      <c r="E8" s="6">
        <f>D8*$B$2</f>
        <v>0.035</v>
      </c>
      <c r="F8" t="s">
        <v>3</v>
      </c>
      <c r="G8" s="9">
        <f>E8*0.7833</f>
        <v>0.027416</v>
      </c>
    </row>
    <row r="9">
      <c r="A9" t="s" s="8">
        <v>18</v>
      </c>
      <c r="B9" t="s">
        <v>19</v>
      </c>
      <c r="C9" t="s">
        <v>20</v>
      </c>
      <c r="D9" s="4">
        <v>1.5</v>
      </c>
      <c r="E9" s="6">
        <f>D9*$B$2</f>
        <v>1.5</v>
      </c>
      <c r="F9" t="s">
        <v>21</v>
      </c>
      <c r="G9" s="9">
        <f>E9*2.5335</f>
        <v>3.80025</v>
      </c>
    </row>
    <row r="10">
      <c r="A10" t="s" s="8">
        <v>22</v>
      </c>
      <c r="B10" t="s">
        <v>23</v>
      </c>
      <c r="C10" t="s">
        <v>20</v>
      </c>
      <c r="D10" s="4">
        <v>1.325301</v>
      </c>
      <c r="E10" s="6">
        <f>D10*$B$2</f>
        <v>1.325301</v>
      </c>
      <c r="F10" t="s">
        <v>3</v>
      </c>
      <c r="G10" s="9">
        <f>E10*0.6544642797</f>
        <v>0.867362</v>
      </c>
    </row>
    <row r="11">
      <c r="A11" t="s" s="8">
        <v>24</v>
      </c>
      <c r="B11" t="s">
        <v>25</v>
      </c>
      <c r="C11" t="s">
        <v>26</v>
      </c>
      <c r="D11" s="4">
        <v>2.5</v>
      </c>
      <c r="E11" s="6">
        <f>D11*$B$2</f>
        <v>2.5</v>
      </c>
      <c r="F11" t="s">
        <v>27</v>
      </c>
      <c r="G11" s="9">
        <f>E11*0.27</f>
        <v>0.675</v>
      </c>
    </row>
    <row r="12">
      <c r="A12" t="s" s="8">
        <v>28</v>
      </c>
      <c r="B12" t="s">
        <v>29</v>
      </c>
      <c r="C12" t="s">
        <v>26</v>
      </c>
      <c r="D12" s="4">
        <v>0.5</v>
      </c>
      <c r="E12" s="6">
        <f>D12*$B$2</f>
        <v>0.5</v>
      </c>
      <c r="F12" t="s">
        <v>21</v>
      </c>
      <c r="G12" s="9">
        <f>E12*0.5999</f>
        <v>0.29995</v>
      </c>
    </row>
    <row r="13">
      <c r="A13" t="s" s="8">
        <v>30</v>
      </c>
      <c r="B13" t="s">
        <v>31</v>
      </c>
      <c r="C13" t="s">
        <v>32</v>
      </c>
      <c r="D13" s="4">
        <v>0.33</v>
      </c>
      <c r="E13" s="6">
        <f>D13*$B$2</f>
        <v>0.33</v>
      </c>
      <c r="F13" t="s">
        <v>3</v>
      </c>
      <c r="G13" s="9">
        <f>E13*1.0982</f>
        <v>0.362406</v>
      </c>
    </row>
    <row r="14">
      <c r="A14" t="s" s="8">
        <v>33</v>
      </c>
      <c r="B14" t="s">
        <v>34</v>
      </c>
      <c r="C14" t="s">
        <v>32</v>
      </c>
      <c r="D14" s="4">
        <v>0.125</v>
      </c>
      <c r="E14" s="6">
        <f>D14*$B$2</f>
        <v>0.125</v>
      </c>
      <c r="F14" t="s">
        <v>3</v>
      </c>
      <c r="G14" s="9">
        <f>E14*0.95</f>
        <v>0.11875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42</v>
      </c>
      <c r="C2" t="s">
        <v>51</v>
      </c>
      <c r="D2" s="6">
        <f>'Besoins'!$B$2*2.8</f>
        <v>2.8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'Besoins'!$B$2*2.25</f>
        <v>2.25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'Besoins'!$B$2*0.75</f>
        <v>0.75</v>
      </c>
      <c r="E4" t="s">
        <v>3</v>
      </c>
    </row>
    <row r="5">
      <c r="A5">
        <v>3</v>
      </c>
      <c r="B5" t="s">
        <v>54</v>
      </c>
      <c r="C5" t="s">
        <v>55</v>
      </c>
      <c r="D5" s="6">
        <f>'Besoins'!$B$2*0.5</f>
        <v>0.5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'Besoins'!$B$2*0.125</f>
        <v>0.125</v>
      </c>
      <c r="E6" t="s">
        <v>3</v>
      </c>
    </row>
    <row r="7">
      <c r="A7">
        <v>3</v>
      </c>
      <c r="B7" t="s">
        <v>57</v>
      </c>
      <c r="C7" t="s">
        <v>58</v>
      </c>
      <c r="D7" s="6">
        <f>'Besoins'!$B$2*5</f>
        <v>5</v>
      </c>
      <c r="E7" t="s">
        <v>27</v>
      </c>
    </row>
    <row r="8">
      <c r="A8">
        <v>3</v>
      </c>
      <c r="B8" t="s">
        <v>59</v>
      </c>
      <c r="C8" t="s">
        <v>55</v>
      </c>
      <c r="D8" s="6">
        <f>'Besoins'!$B$2*0.035</f>
        <v>0.035</v>
      </c>
      <c r="E8" t="s">
        <v>3</v>
      </c>
    </row>
    <row r="9">
      <c r="A9">
        <v>2</v>
      </c>
      <c r="B9" t="s">
        <v>60</v>
      </c>
      <c r="C9" t="s">
        <v>58</v>
      </c>
      <c r="D9" s="6">
        <f>'Besoins'!$B$2*10</f>
        <v>10</v>
      </c>
      <c r="E9" t="s">
        <v>27</v>
      </c>
    </row>
    <row r="10">
      <c r="A10">
        <v>2</v>
      </c>
      <c r="B10" t="s">
        <v>61</v>
      </c>
      <c r="C10" t="s">
        <v>55</v>
      </c>
      <c r="D10" s="6">
        <f>'Besoins'!$B$2*1.5</f>
        <v>1.5</v>
      </c>
      <c r="E10" t="s">
        <v>21</v>
      </c>
    </row>
    <row r="11">
      <c r="A11">
        <v>1</v>
      </c>
      <c r="B11" t="s">
        <v>62</v>
      </c>
      <c r="C11" t="s">
        <v>51</v>
      </c>
      <c r="D11" s="6">
        <f>'Besoins'!$B$2*0.55</f>
        <v>0.55</v>
      </c>
      <c r="E11" t="s">
        <v>3</v>
      </c>
    </row>
    <row r="12">
      <c r="A12">
        <v>2</v>
      </c>
      <c r="B12" t="s">
        <v>63</v>
      </c>
      <c r="C12" t="s">
        <v>55</v>
      </c>
      <c r="D12" s="6">
        <f>'Besoins'!$B$2*0.33</f>
        <v>0.33</v>
      </c>
      <c r="E12" t="s">
        <v>3</v>
      </c>
    </row>
    <row r="13">
      <c r="A13">
        <v>2</v>
      </c>
      <c r="B13" t="s">
        <v>64</v>
      </c>
      <c r="C13" t="s">
        <v>51</v>
      </c>
      <c r="D13" s="6">
        <f>'Besoins'!$B$2*1.3253012048</f>
        <v>1.325301</v>
      </c>
      <c r="E13" t="s">
        <v>27</v>
      </c>
    </row>
    <row r="14">
      <c r="A14">
        <v>3</v>
      </c>
      <c r="B14" t="s">
        <v>65</v>
      </c>
      <c r="C14" t="s">
        <v>55</v>
      </c>
      <c r="D14" s="6">
        <f>'Besoins'!$B$2*1.3253012048</f>
        <v>1.325301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