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<sst xmlns="http://schemas.openxmlformats.org/spreadsheetml/2006/main" count="71" uniqueCount="71">
  <si>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</si>
  <si>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</si>
  <si>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</si>
  <si>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</si>
  <si>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</si>
  <si>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</si>
  <si>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</si>
  <si>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</si>
  <si>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</si>
  <si>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</si>
  <si>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</si>
  <si>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</si>
  <si>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</si>
  <si>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</si>
  <si>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</si>
  <si>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</si>
  <si>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</si>
  <si>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</si>
  <si>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</si>
  <si>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</si>
  <si>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</si>
  <si>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</si>
  <si>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</si>
  <si>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</si>
  <si>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</si>
  <si>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</si>
  <si>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</si>
  <si>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</si>
  <si>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</si>
  <si>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</si>
  <si>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</si>
  <si>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</si>
  <si>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</si>
  <si>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</si>
  <si>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</si>
  <si>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</si>
  <si>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TARTELETTE CITRON MERINGUÉE</t>
  </si>
  <si>
    <t>CRÈME CITRON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</si>
  <si>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</si>
  <si>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</si>
  <si>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</si>
  <si>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</si>
  <si>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</si>
  <si>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</si>
  <si>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</si>
  <si>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</si>
  <si>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</si>
  <si>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</si>
  <si>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</si>
  <si>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</si>
  <si>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</si>
  <si>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</si>
  <si>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</si>
  <si>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feuillete</t>
  </si>
  <si>
    <t>matiere</t>
  </si>
  <si>
    <t xml:space="preserve">    ↳ CRÈME CITRON</t>
  </si>
  <si>
    <t xml:space="preserve">        ↳ CITRON PULCO (JUS)</t>
  </si>
  <si>
    <t xml:space="preserve">        ↳ BEURRE</t>
  </si>
  <si>
    <t xml:space="preserve">        ↳ SUCRE (S2)</t>
  </si>
  <si>
    <t xml:space="preserve">        ↳ OEUF (P) (conv.)</t>
  </si>
  <si>
    <t>conversion</t>
  </si>
  <si>
    <t xml:space="preserve">    ↳ MERINGUE FRAICHE</t>
  </si>
  <si>
    <t xml:space="preserve">        ↳ BLANC D'OEUF (P) (conv.)</t>
  </si>
  <si>
    <t>Fiche technique — TARTELETTE CITRON MERINGUÉE</t>
  </si>
  <si>
    <t>TARTELETTE CITRON MERINGUÉE  00000533</t>
  </si>
  <si>
    <t>↳ CRÈME CITRON  00000168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</si>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</sst>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0.538462</v>
      </c>
      <c r="E7" s="6">
        <f>D7*$B$2</f>
        <v>0.538462</v>
      </c>
      <c r="F7" t="s">
        <v>15</v>
      </c>
      <c r="G7" s="9">
        <f>E7*3.9513966131</f>
        <v>2.127677</v>
      </c>
    </row>
    <row r="8">
      <c r="A8" t="s" s="8">
        <v>16</v>
      </c>
      <c r="B8" t="s">
        <v>17</v>
      </c>
      <c r="C8" t="s">
        <v>18</v>
      </c>
      <c r="D8" s="4">
        <v>0.538462</v>
      </c>
      <c r="E8" s="6">
        <f>D8*$B$2</f>
        <v>0.538462</v>
      </c>
      <c r="F8" t="s">
        <v>19</v>
      </c>
      <c r="G8" s="9">
        <f>E8*3.6741397079</f>
        <v>1.978385</v>
      </c>
    </row>
    <row r="9">
      <c r="A9" t="s" s="8">
        <v>20</v>
      </c>
      <c r="B9" t="s">
        <v>21</v>
      </c>
      <c r="C9" t="s">
        <v>22</v>
      </c>
      <c r="D9" s="4">
        <v>27.038462</v>
      </c>
      <c r="E9" s="6">
        <f>D9*$B$2</f>
        <v>27.038462</v>
      </c>
      <c r="F9" t="s">
        <v>3</v>
      </c>
      <c r="G9" s="9">
        <f>E9*0.2699999954</f>
        <v>7.300385</v>
      </c>
    </row>
    <row r="10">
      <c r="A10" t="s" s="8">
        <v>23</v>
      </c>
      <c r="B10" t="s">
        <v>24</v>
      </c>
      <c r="C10" t="s">
        <v>25</v>
      </c>
      <c r="D10" s="4">
        <v>2</v>
      </c>
      <c r="E10" s="6">
        <f>D10*$B$2</f>
        <v>2</v>
      </c>
      <c r="F10" t="s">
        <v>3</v>
      </c>
      <c r="G10" s="9">
        <f>E10*1.690325</f>
        <v>3.38065</v>
      </c>
    </row>
    <row r="11">
      <c r="A11" t="s" s="8">
        <v>26</v>
      </c>
      <c r="B11" t="s">
        <v>27</v>
      </c>
      <c r="C11" t="s">
        <v>28</v>
      </c>
      <c r="D11" s="4">
        <v>1.132462</v>
      </c>
      <c r="E11" s="6">
        <f>D11*$B$2</f>
        <v>1.132462</v>
      </c>
      <c r="F11" t="s">
        <v>15</v>
      </c>
      <c r="G11" s="9">
        <f>E11*0.9499996128</f>
        <v>1.075838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38</v>
      </c>
      <c r="B4">
        <v>1</v>
      </c>
      <c r="C4" t="s">
        <v>39</v>
      </c>
      <c r="D4" t="s" s="12">
        <v>40</v>
      </c>
      <c r="E4" t="s" s="12">
        <v>41</v>
      </c>
      <c r="F4"/>
    </row>
    <row r="5">
      <c r="A5" t="s">
        <v>38</v>
      </c>
      <c r="B5">
        <v>3</v>
      </c>
      <c r="C5" t="s">
        <v>42</v>
      </c>
      <c r="D5" t="s" s="12">
        <v>43</v>
      </c>
      <c r="E5" t="s" s="12">
        <v>44</v>
      </c>
      <c r="F5"/>
    </row>
    <row r="6">
      <c r="A6" t="s">
        <v>38</v>
      </c>
      <c r="B6">
        <v>4</v>
      </c>
      <c r="C6" t="s">
        <v>45</v>
      </c>
      <c r="D6" t="s" s="12">
        <v>46</v>
      </c>
      <c r="E6" t="s" s="12">
        <v>47</v>
      </c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36</v>
      </c>
      <c r="C2" t="s">
        <v>52</v>
      </c>
      <c r="D2" s="6">
        <f>'Besoins'!$B$2*30</f>
        <v>30</v>
      </c>
      <c r="E2" t="s">
        <v>3</v>
      </c>
    </row>
    <row r="3">
      <c r="A3">
        <v>1</v>
      </c>
      <c r="B3" t="s">
        <v>53</v>
      </c>
      <c r="C3" t="s">
        <v>54</v>
      </c>
      <c r="D3" s="6">
        <f>'Besoins'!$B$2*2</f>
        <v>2</v>
      </c>
      <c r="E3" t="s">
        <v>3</v>
      </c>
    </row>
    <row r="4">
      <c r="A4">
        <v>1</v>
      </c>
      <c r="B4" t="s">
        <v>55</v>
      </c>
      <c r="C4" t="s">
        <v>52</v>
      </c>
      <c r="D4" s="6">
        <f>'Besoins'!$B$2*2.8</f>
        <v>2.8</v>
      </c>
      <c r="E4" t="s">
        <v>15</v>
      </c>
    </row>
    <row r="5">
      <c r="A5">
        <v>2</v>
      </c>
      <c r="B5" t="s">
        <v>56</v>
      </c>
      <c r="C5" t="s">
        <v>54</v>
      </c>
      <c r="D5" s="6">
        <f>'Besoins'!$B$2*0.5384615385</f>
        <v>0.538462</v>
      </c>
      <c r="E5" t="s">
        <v>19</v>
      </c>
    </row>
    <row r="6">
      <c r="A6">
        <v>2</v>
      </c>
      <c r="B6" t="s">
        <v>57</v>
      </c>
      <c r="C6" t="s">
        <v>54</v>
      </c>
      <c r="D6" s="6">
        <f>'Besoins'!$B$2*0.5384615385</f>
        <v>0.538462</v>
      </c>
      <c r="E6" t="s">
        <v>15</v>
      </c>
    </row>
    <row r="7">
      <c r="A7">
        <v>2</v>
      </c>
      <c r="B7" t="s">
        <v>58</v>
      </c>
      <c r="C7" t="s">
        <v>54</v>
      </c>
      <c r="D7" s="6">
        <f>'Besoins'!$B$2*0.5384615385</f>
        <v>0.538462</v>
      </c>
      <c r="E7" t="s">
        <v>15</v>
      </c>
    </row>
    <row r="8">
      <c r="A8">
        <v>2</v>
      </c>
      <c r="B8" t="s">
        <v>59</v>
      </c>
      <c r="C8" t="s">
        <v>60</v>
      </c>
      <c r="D8" s="6">
        <f>'Besoins'!$B$2*21.5384615385</f>
        <v>21.538462</v>
      </c>
      <c r="E8" t="s">
        <v>3</v>
      </c>
    </row>
    <row r="9">
      <c r="A9">
        <v>1</v>
      </c>
      <c r="B9" t="s">
        <v>61</v>
      </c>
      <c r="C9" t="s">
        <v>52</v>
      </c>
      <c r="D9" s="6">
        <f>'Besoins'!$B$2*0.99</f>
        <v>0.99</v>
      </c>
      <c r="E9" t="s">
        <v>15</v>
      </c>
    </row>
    <row r="10">
      <c r="A10">
        <v>2</v>
      </c>
      <c r="B10" t="s">
        <v>62</v>
      </c>
      <c r="C10" t="s">
        <v>60</v>
      </c>
      <c r="D10" s="6">
        <f>'Besoins'!$B$2*11</f>
        <v>11</v>
      </c>
      <c r="E10" t="s">
        <v>3</v>
      </c>
    </row>
    <row r="11">
      <c r="A11">
        <v>2</v>
      </c>
      <c r="B11" t="s">
        <v>58</v>
      </c>
      <c r="C11" t="s">
        <v>54</v>
      </c>
      <c r="D11" s="6">
        <f>'Besoins'!$B$2*0.594</f>
        <v>0.594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"00000533 · PAT.INDIVIDUELS · référence : "&amp;Besoins!B3&amp;" "&amp;Besoins!C3&amp;" · multiplicateur réglable sur la feuille ""Besoins"""</f>
        <v>00000533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66</v>
      </c>
      <c r="B10"/>
      <c r="C10"/>
      <c r="D10"/>
    </row>
    <row r="11">
      <c r="A11" t="s" s="16">
        <v>67</v>
      </c>
      <c r="B11" t="str" s="12">
        <f>"[MONTER] "&amp;Procedure!D4</f>
        <v>[MONTER] 14 blancs d'œufs en neige</v>
      </c>
      <c r="C11"/>
      <c r="D11"/>
    </row>
    <row r="12">
      <c r="A12"/>
      <c r="B12" t="str" s="15">
        <f>"ℹ "&amp;Procedure!E4</f>
        <v>ℹ</v>
      </c>
      <c r="C12"/>
      <c r="D12"/>
    </row>
    <row r="13">
      <c r="A13" t="s" s="16">
        <v>68</v>
      </c>
      <c r="B13" t="str" s="12">
        <f>"[COUCHER] "&amp;Procedure!D5</f>
        <v>[COUCHER] À la poche selon la forme souhaitée</v>
      </c>
      <c r="C13"/>
      <c r="D13"/>
    </row>
    <row r="14">
      <c r="A14"/>
      <c r="B14" t="str" s="15">
        <f>"ℹ "&amp;Procedure!E5</f>
        <v>ℹ</v>
      </c>
      <c r="C14"/>
      <c r="D14"/>
    </row>
    <row r="15">
      <c r="A15" t="s" s="16">
        <v>69</v>
      </c>
      <c r="B15" t="str" s="12">
        <f>"[SÉCHER] "&amp;Procedure!D6</f>
        <v>[SÉCHER] Au four 90°C porte légèrement entrouverte</v>
      </c>
      <c r="C15"/>
      <c r="D15"/>
    </row>
    <row r="16">
      <c r="A16"/>
      <c r="B16" t="str" s="15">
        <f>"ℹ "&amp;Procedure!E6</f>
        <v>ℹ</v>
      </c>
      <c r="C16"/>
      <c r="D16"/>
    </row>
    <row r="17">
      <c r="A17"/>
      <c r="B17"/>
      <c r="C17"/>
      <c r="D17"/>
    </row>
    <row r="18">
      <c r="A18" t="s" s="17">
        <v>70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2026-09-15T15:39:51Z</dcterms:created>
  <dc:title>TARTELETTE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2026-09-15T15:39:51Z</dcterms:modified>
  <cp:revision>1</cp:revision>
</cp:coreProperties>
</file>