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<sst xmlns="http://schemas.openxmlformats.org/spreadsheetml/2006/main" count="81" uniqueCount="81">
  <si>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</si>
  <si>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</si>
  <si>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</si>
  <si>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</si>
  <si>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</si>
  <si>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</si>
  <si>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</si>
  <si>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</si>
  <si>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</si>
  <si>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</si>
  <si>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</si>
  <si>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</si>
  <si>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</si>
  <si>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</si>
  <si>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</si>
  <si>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</si>
  <si>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</si>
  <si>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</si>
  <si>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00000185</t>
  </si>
  <si>
    <t>CREME GLAC VANILLE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</si>
  <si>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</si>
  <si>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</si>
  <si>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</si>
  <si>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</si>
  <si>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</si>
  <si>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</si>
  <si>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</si>
  <si>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</si>
  <si>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</si>
  <si>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</si>
  <si>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</si>
  <si>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</si>
  <si>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</si>
  <si>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</si>
  <si>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</si>
  <si>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</si>
  <si>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</si>
  <si>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</si>
  <si>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OMELETTE NORVEGIENNE (VANILLE;40*60CM.)</t>
  </si>
  <si>
    <t>BISCUIT DUCHESSE (FEUILLES)</t>
  </si>
  <si>
    <t>BISCUIT DUCHESSE</t>
  </si>
  <si>
    <t>CRÈME GLACÉ VANILLE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</si>
  <si>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</si>
  <si>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</si>
  <si>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</si>
  <si>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</si>
  <si>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</si>
  <si>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</si>
  <si>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</si>
  <si>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</si>
  <si>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</si>
  <si>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</si>
  <si>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</si>
  <si>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</si>
  <si>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</si>
  <si>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</si>
  <si>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</si>
  <si>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</si>
  <si>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</si>
  <si>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</si>
  <si>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</si>
  <si>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</si>
  <si>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</si>
  <si>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</si>
  <si>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</si>
  <si>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</si>
  <si>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VANILLE (K)</t>
  </si>
  <si>
    <t xml:space="preserve">        ↳ CREME GLAC VANILLE</t>
  </si>
  <si>
    <t xml:space="preserve">    ↳ MERINGUE FRAICHE</t>
  </si>
  <si>
    <t xml:space="preserve">        ↳ BLANC D'OEUF (P) (conv.)</t>
  </si>
  <si>
    <t xml:space="preserve">        ↳ SUCRE (S2)</t>
  </si>
  <si>
    <t>Fiche technique — OMELETTE NORVEGIENNE (VANILLE;40*60CM.)</t>
  </si>
  <si>
    <t>OMELETTE NORVEGIENNE (VANILLE;40*60CM.)  00000526</t>
  </si>
  <si>
    <t>↳ BISCUIT DUCHESSE (FEUILLES)  00000109</t>
  </si>
  <si>
    <t>↳ BISCUIT DUCHESSE  00000161</t>
  </si>
  <si>
    <t>↳ CRÈME GLACÉ VANILLE (K)  00000408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</si>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</sst>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1.375</v>
      </c>
      <c r="E9" s="6">
        <f>D9*$B$2</f>
        <v>1.375</v>
      </c>
      <c r="F9" t="s">
        <v>21</v>
      </c>
      <c r="G9" s="9">
        <f>E9*3.4953</f>
        <v>4.806038</v>
      </c>
    </row>
    <row r="10">
      <c r="A10" t="s" s="8">
        <v>22</v>
      </c>
      <c r="B10" t="s">
        <v>23</v>
      </c>
      <c r="C10" t="s">
        <v>24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28</v>
      </c>
      <c r="B12" t="s">
        <v>29</v>
      </c>
      <c r="C12" t="s">
        <v>30</v>
      </c>
      <c r="D12" s="4">
        <v>0.798</v>
      </c>
      <c r="E12" s="6">
        <f>D12*$B$2</f>
        <v>0.798</v>
      </c>
      <c r="F12" t="s">
        <v>15</v>
      </c>
      <c r="G12" s="9">
        <f>E12*0.95</f>
        <v>0.7581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>
        <v>1</v>
      </c>
      <c r="C6" t="s">
        <v>43</v>
      </c>
      <c r="D6" t="s" s="12">
        <v>44</v>
      </c>
      <c r="E6" t="s" s="12">
        <v>45</v>
      </c>
      <c r="F6"/>
    </row>
    <row r="7">
      <c r="A7" t="s">
        <v>42</v>
      </c>
      <c r="B7">
        <v>3</v>
      </c>
      <c r="C7" t="s">
        <v>46</v>
      </c>
      <c r="D7" t="s" s="12">
        <v>47</v>
      </c>
      <c r="E7" t="s" s="12">
        <v>48</v>
      </c>
      <c r="F7"/>
    </row>
    <row r="8">
      <c r="A8" t="s">
        <v>42</v>
      </c>
      <c r="B8">
        <v>4</v>
      </c>
      <c r="C8" t="s">
        <v>49</v>
      </c>
      <c r="D8" t="s" s="12">
        <v>50</v>
      </c>
      <c r="E8" t="s" s="12">
        <v>51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38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'Besoins'!$B$2*1</f>
        <v>1</v>
      </c>
      <c r="E3" t="s">
        <v>3</v>
      </c>
    </row>
    <row r="4">
      <c r="A4">
        <v>2</v>
      </c>
      <c r="B4" t="s">
        <v>58</v>
      </c>
      <c r="C4" t="s">
        <v>56</v>
      </c>
      <c r="D4" s="6">
        <f>'Besoins'!$B$2*0.69</f>
        <v>0.69</v>
      </c>
      <c r="E4" t="s">
        <v>15</v>
      </c>
    </row>
    <row r="5">
      <c r="A5">
        <v>3</v>
      </c>
      <c r="B5" t="s">
        <v>59</v>
      </c>
      <c r="C5" t="s">
        <v>60</v>
      </c>
      <c r="D5" s="6">
        <f>'Besoins'!$B$2*6</f>
        <v>6</v>
      </c>
      <c r="E5" t="s">
        <v>3</v>
      </c>
    </row>
    <row r="6">
      <c r="A6">
        <v>3</v>
      </c>
      <c r="B6" t="s">
        <v>61</v>
      </c>
      <c r="C6" t="s">
        <v>62</v>
      </c>
      <c r="D6" s="6">
        <f>'Besoins'!$B$2*0.15</f>
        <v>0.15</v>
      </c>
      <c r="E6" t="s">
        <v>15</v>
      </c>
    </row>
    <row r="7">
      <c r="A7">
        <v>3</v>
      </c>
      <c r="B7" t="s">
        <v>63</v>
      </c>
      <c r="C7" t="s">
        <v>62</v>
      </c>
      <c r="D7" s="6">
        <f>'Besoins'!$B$2*0.15</f>
        <v>0.15</v>
      </c>
      <c r="E7" t="s">
        <v>15</v>
      </c>
    </row>
    <row r="8">
      <c r="A8">
        <v>3</v>
      </c>
      <c r="B8" t="s">
        <v>64</v>
      </c>
      <c r="C8" t="s">
        <v>62</v>
      </c>
      <c r="D8" s="6">
        <f>'Besoins'!$B$2*0.06</f>
        <v>0.06</v>
      </c>
      <c r="E8" t="s">
        <v>15</v>
      </c>
    </row>
    <row r="9">
      <c r="A9">
        <v>2</v>
      </c>
      <c r="B9" t="s">
        <v>65</v>
      </c>
      <c r="C9" t="s">
        <v>62</v>
      </c>
      <c r="D9" s="6">
        <f>'Besoins'!$B$2*1</f>
        <v>1</v>
      </c>
      <c r="E9" t="s">
        <v>3</v>
      </c>
    </row>
    <row r="10">
      <c r="A10">
        <v>1</v>
      </c>
      <c r="B10" t="s">
        <v>66</v>
      </c>
      <c r="C10" t="s">
        <v>56</v>
      </c>
      <c r="D10" s="6">
        <f>'Besoins'!$B$2*1.375</f>
        <v>1.375</v>
      </c>
      <c r="E10" t="s">
        <v>15</v>
      </c>
    </row>
    <row r="11">
      <c r="A11">
        <v>2</v>
      </c>
      <c r="B11" t="s">
        <v>67</v>
      </c>
      <c r="C11" t="s">
        <v>62</v>
      </c>
      <c r="D11" s="6">
        <f>'Besoins'!$B$2*1.375</f>
        <v>1.375</v>
      </c>
      <c r="E11" t="s">
        <v>21</v>
      </c>
    </row>
    <row r="12">
      <c r="A12">
        <v>1</v>
      </c>
      <c r="B12" t="s">
        <v>68</v>
      </c>
      <c r="C12" t="s">
        <v>56</v>
      </c>
      <c r="D12" s="6">
        <f>'Besoins'!$B$2*1.08</f>
        <v>1.08</v>
      </c>
      <c r="E12" t="s">
        <v>15</v>
      </c>
    </row>
    <row r="13">
      <c r="A13">
        <v>2</v>
      </c>
      <c r="B13" t="s">
        <v>69</v>
      </c>
      <c r="C13" t="s">
        <v>60</v>
      </c>
      <c r="D13" s="6">
        <f>'Besoins'!$B$2*12</f>
        <v>12</v>
      </c>
      <c r="E13" t="s">
        <v>3</v>
      </c>
    </row>
    <row r="14">
      <c r="A14">
        <v>2</v>
      </c>
      <c r="B14" t="s">
        <v>70</v>
      </c>
      <c r="C14" t="s">
        <v>62</v>
      </c>
      <c r="D14" s="6">
        <f>'Besoins'!$B$2*0.648</f>
        <v>0.648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"00000526 · PAT.GLACES · référence : "&amp;Besoins!B3&amp;" "&amp;Besoins!C3&amp;" · multiplicateur réglable sur la feuille ""Besoins"""</f>
        <v>00000526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 t="s" s="16">
        <v>77</v>
      </c>
      <c r="B17" t="str" s="12">
        <f>"[MONTER] "&amp;Procedure!D6</f>
        <v>[MONTER] 14 blancs d'œufs en neige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 t="s" s="16">
        <v>78</v>
      </c>
      <c r="B19" t="str" s="12">
        <f>"[COUCHER] "&amp;Procedure!D7</f>
        <v>[COUCHER] À la poche selon la forme souhaitée</v>
      </c>
      <c r="C19"/>
      <c r="D19"/>
    </row>
    <row r="20">
      <c r="A20"/>
      <c r="B20" t="str" s="15">
        <f>"ℹ "&amp;Procedure!E7</f>
        <v>ℹ</v>
      </c>
      <c r="C20"/>
      <c r="D20"/>
    </row>
    <row r="21">
      <c r="A21" t="s" s="16">
        <v>79</v>
      </c>
      <c r="B21" t="str" s="12">
        <f>"[SÉCHER] "&amp;Procedure!D8</f>
        <v>[SÉCHER] Au four 90°C porte légèrement entrouverte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80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2026-09-15T14:09:34Z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2026-09-15T14:09:34Z</dcterms:modified>
  <cp:revision>1</cp:revision>
</cp:coreProperties>
</file>