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<sst xmlns="http://schemas.openxmlformats.org/spreadsheetml/2006/main" count="68" uniqueCount="68">
  <si>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</si>
  <si>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</si>
  <si>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</si>
  <si>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</si>
  <si>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</si>
  <si>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</si>
  <si>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</si>
  <si>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</si>
  <si>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</si>
  <si>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</si>
  <si>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</si>
  <si>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</si>
  <si>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</si>
  <si>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</si>
  <si>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</si>
  <si>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</si>
  <si>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</si>
  <si>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</si>
  <si>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</si>
  <si>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</si>
  <si>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</si>
  <si>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</si>
  <si>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</si>
  <si>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</si>
  <si>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</si>
  <si>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</si>
  <si>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</si>
  <si>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</si>
  <si>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</si>
  <si>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</si>
  <si>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</si>
  <si>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</si>
  <si>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</si>
  <si>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</si>
  <si>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</si>
  <si>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</si>
  <si>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</si>
  <si>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</si>
  <si>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FRAISES ET CHANTILLY</t>
  </si>
  <si>
    <t>CROUTE  FOND CHANTILLY</t>
  </si>
  <si>
    <t>CROUTE  (TARTELETTE)</t>
  </si>
  <si>
    <t>PÂTE SUCRÉE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</si>
  <si>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</si>
  <si>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</si>
  <si>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</si>
  <si>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</si>
  <si>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</si>
  <si>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</si>
  <si>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CROUTE  FOND CHANTILLY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</si>
  <si>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</si>
  <si>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</si>
  <si>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</si>
  <si>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</si>
  <si>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</si>
  <si>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</si>
  <si>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</si>
  <si>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</si>
  <si>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</si>
  <si>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</si>
  <si>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</si>
  <si>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 (conv.)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</si>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</sst>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0.222222</v>
      </c>
      <c r="E8" s="6">
        <f>D8*$B$2</f>
        <v>0.222222</v>
      </c>
      <c r="F8" t="s">
        <v>15</v>
      </c>
      <c r="G8" s="9">
        <f>E8*3.9514039514</f>
        <v>0.878089</v>
      </c>
    </row>
    <row r="9">
      <c r="A9" t="s" s="8">
        <v>19</v>
      </c>
      <c r="B9" t="s">
        <v>20</v>
      </c>
      <c r="C9" t="s">
        <v>18</v>
      </c>
      <c r="D9" s="4">
        <v>0.027778</v>
      </c>
      <c r="E9" s="6">
        <f>D9*$B$2</f>
        <v>0.027778</v>
      </c>
      <c r="F9" t="s">
        <v>21</v>
      </c>
      <c r="G9" s="9">
        <f>E9*2.5334797322</f>
        <v>0.070375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E10*1.6113</f>
        <v>0.16113</v>
      </c>
    </row>
    <row r="11">
      <c r="A11" t="s" s="8">
        <v>25</v>
      </c>
      <c r="B11" t="s">
        <v>26</v>
      </c>
      <c r="C11" t="s">
        <v>27</v>
      </c>
      <c r="D11" s="4">
        <v>2.222222</v>
      </c>
      <c r="E11" s="6">
        <f>D11*$B$2</f>
        <v>2.222222</v>
      </c>
      <c r="F11" t="s">
        <v>3</v>
      </c>
      <c r="G11" s="9">
        <f>E11*0.270000027</f>
        <v>0.6</v>
      </c>
    </row>
    <row r="12">
      <c r="A12" t="s" s="8">
        <v>28</v>
      </c>
      <c r="B12" t="s">
        <v>29</v>
      </c>
      <c r="C12" t="s">
        <v>30</v>
      </c>
      <c r="D12" s="4">
        <v>0.224444</v>
      </c>
      <c r="E12" s="6">
        <f>D12*$B$2</f>
        <v>0.224444</v>
      </c>
      <c r="F12" t="s">
        <v>15</v>
      </c>
      <c r="G12" s="9">
        <f>E12*0.9500018812</f>
        <v>0.213222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3</v>
      </c>
    </row>
    <row r="5">
      <c r="A5">
        <v>3</v>
      </c>
      <c r="B5" t="s">
        <v>50</v>
      </c>
      <c r="C5" t="s">
        <v>47</v>
      </c>
      <c r="D5" s="6">
        <f>'Besoins'!$B$2*1</f>
        <v>1</v>
      </c>
      <c r="E5" t="s">
        <v>15</v>
      </c>
    </row>
    <row r="6">
      <c r="A6">
        <v>4</v>
      </c>
      <c r="B6" t="s">
        <v>51</v>
      </c>
      <c r="C6" t="s">
        <v>52</v>
      </c>
      <c r="D6" s="6">
        <f>'Besoins'!$B$2*0.2222222222</f>
        <v>0.222222</v>
      </c>
      <c r="E6" t="s">
        <v>15</v>
      </c>
    </row>
    <row r="7">
      <c r="A7">
        <v>4</v>
      </c>
      <c r="B7" t="s">
        <v>53</v>
      </c>
      <c r="C7" t="s">
        <v>52</v>
      </c>
      <c r="D7" s="6">
        <f>'Besoins'!$B$2*0.2222222222</f>
        <v>0.222222</v>
      </c>
      <c r="E7" t="s">
        <v>15</v>
      </c>
    </row>
    <row r="8">
      <c r="A8">
        <v>4</v>
      </c>
      <c r="B8" t="s">
        <v>54</v>
      </c>
      <c r="C8" t="s">
        <v>55</v>
      </c>
      <c r="D8" s="6">
        <f>'Besoins'!$B$2*2.2222222222</f>
        <v>2.222222</v>
      </c>
      <c r="E8" t="s">
        <v>3</v>
      </c>
    </row>
    <row r="9">
      <c r="A9">
        <v>4</v>
      </c>
      <c r="B9" t="s">
        <v>56</v>
      </c>
      <c r="C9" t="s">
        <v>52</v>
      </c>
      <c r="D9" s="6">
        <f>'Besoins'!$B$2*0.4444444444</f>
        <v>0.444444</v>
      </c>
      <c r="E9" t="s">
        <v>15</v>
      </c>
    </row>
    <row r="10">
      <c r="A10">
        <v>2</v>
      </c>
      <c r="B10" t="s">
        <v>57</v>
      </c>
      <c r="C10" t="s">
        <v>47</v>
      </c>
      <c r="D10" s="6">
        <f>'Besoins'!$B$2*0.03</f>
        <v>0.03</v>
      </c>
      <c r="E10" t="s">
        <v>15</v>
      </c>
    </row>
    <row r="11">
      <c r="A11">
        <v>3</v>
      </c>
      <c r="B11" t="s">
        <v>58</v>
      </c>
      <c r="C11" t="s">
        <v>52</v>
      </c>
      <c r="D11" s="6">
        <f>'Besoins'!$B$2*0.0277777778</f>
        <v>0.027778</v>
      </c>
      <c r="E11" t="s">
        <v>21</v>
      </c>
    </row>
    <row r="12">
      <c r="A12">
        <v>3</v>
      </c>
      <c r="B12" t="s">
        <v>59</v>
      </c>
      <c r="C12" t="s">
        <v>52</v>
      </c>
      <c r="D12" s="6">
        <f>'Besoins'!$B$2*0.0022222222</f>
        <v>0.002222</v>
      </c>
      <c r="E12" t="s">
        <v>15</v>
      </c>
    </row>
    <row r="13">
      <c r="A13">
        <v>1</v>
      </c>
      <c r="B13" t="s">
        <v>60</v>
      </c>
      <c r="C13" t="s">
        <v>55</v>
      </c>
      <c r="D13" s="6">
        <f>'Besoins'!$B$2*6</f>
        <v>6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