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<sst xmlns="http://schemas.openxmlformats.org/spreadsheetml/2006/main" count="82" uniqueCount="82">
  <si>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</si>
  <si>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</si>
  <si>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</si>
  <si>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</si>
  <si>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</si>
  <si>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</si>
  <si>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</si>
  <si>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</si>
  <si>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</si>
  <si>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</si>
  <si>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</si>
  <si>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</si>
  <si>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</si>
  <si>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</si>
  <si>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</si>
  <si>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</si>
  <si>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</si>
  <si>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</si>
  <si>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</si>
  <si>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</si>
  <si>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</si>
  <si>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</si>
  <si>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</si>
  <si>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</si>
  <si>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</si>
  <si>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</si>
  <si>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</si>
  <si>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</si>
  <si>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</si>
  <si>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</si>
  <si>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</si>
  <si>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</si>
  <si>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</si>
  <si>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</si>
  <si>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</si>
  <si>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</si>
  <si>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</si>
  <si>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</si>
  <si>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</si>
  <si>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</si>
  <si>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</si>
  <si>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</si>
  <si>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</si>
  <si>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</si>
  <si>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</si>
  <si>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</si>
  <si>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FRUITS ROUGES SUR ASSIETE</t>
  </si>
  <si>
    <t>BOULE VANILLE</t>
  </si>
  <si>
    <t>CRÈME GLACÉ VANILLE (K)</t>
  </si>
  <si>
    <t>DÉCOR COULIS FRUIT ROUGE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</si>
  <si>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</si>
  <si>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</si>
  <si>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</si>
  <si>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</si>
  <si>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</si>
  <si>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</si>
  <si>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</si>
  <si>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</si>
  <si>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</si>
  <si>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</si>
  <si>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</si>
  <si>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FRAMBOISE (p) (conv.)</t>
  </si>
  <si>
    <t>conversion</t>
  </si>
  <si>
    <t xml:space="preserve">    ↳ MURE (p) (conv.)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</si>
  <si>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</si>
  <si>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</si>
  <si>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</si>
  <si>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</si>
  <si>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</si>
  <si>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</si>
  <si>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MYRTILLES (P) (conv.)</t>
  </si>
  <si>
    <t xml:space="preserve">    ↳ FRAISE DES BOIS (P) (conv.)</t>
  </si>
  <si>
    <t xml:space="preserve">    ↳ FRAISE (P) (conv.)</t>
  </si>
  <si>
    <t xml:space="preserve">    ↳ GROSEILLES (BRANCHE,P) (conv.)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</si>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</sst>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0.066667</v>
      </c>
      <c r="E7" s="6">
        <f>D7*$B$2</f>
        <v>0.066667</v>
      </c>
      <c r="F7" t="s">
        <v>3</v>
      </c>
      <c r="G7" s="9">
        <f>E7*1.9830900845</f>
        <v>0.132207</v>
      </c>
    </row>
    <row r="8">
      <c r="A8" t="s" s="8">
        <v>15</v>
      </c>
      <c r="B8" t="s">
        <v>16</v>
      </c>
      <c r="C8" t="s">
        <v>14</v>
      </c>
      <c r="D8" s="4">
        <v>0.066667</v>
      </c>
      <c r="E8" s="6">
        <f>D8*$B$2</f>
        <v>0.066667</v>
      </c>
      <c r="F8" t="s">
        <v>3</v>
      </c>
      <c r="G8" s="9">
        <f>E8*2.2309888451</f>
        <v>0.148733</v>
      </c>
    </row>
    <row r="9">
      <c r="A9" t="s" s="8">
        <v>17</v>
      </c>
      <c r="B9" t="s">
        <v>18</v>
      </c>
      <c r="C9" t="s">
        <v>14</v>
      </c>
      <c r="D9" s="4">
        <v>0.16</v>
      </c>
      <c r="E9" s="6">
        <f>D9*$B$2</f>
        <v>0.16</v>
      </c>
      <c r="F9" t="s">
        <v>3</v>
      </c>
      <c r="G9" s="9">
        <f>E9*2.7268</f>
        <v>0.436288</v>
      </c>
    </row>
    <row r="10">
      <c r="A10" t="s" s="8">
        <v>19</v>
      </c>
      <c r="B10" t="s">
        <v>20</v>
      </c>
      <c r="C10" t="s">
        <v>21</v>
      </c>
      <c r="D10" s="4">
        <v>0.166667</v>
      </c>
      <c r="E10" s="6">
        <f>D10*$B$2</f>
        <v>0.166667</v>
      </c>
      <c r="F10" t="s">
        <v>3</v>
      </c>
      <c r="G10" s="9">
        <f>E10*1.6112967774</f>
        <v>0.26855</v>
      </c>
    </row>
    <row r="11">
      <c r="A11" t="s" s="8">
        <v>22</v>
      </c>
      <c r="B11" t="s">
        <v>23</v>
      </c>
      <c r="C11" t="s">
        <v>21</v>
      </c>
      <c r="D11" s="4">
        <v>0.08</v>
      </c>
      <c r="E11" s="6">
        <f>D11*$B$2</f>
        <v>0.08</v>
      </c>
      <c r="F11" t="s">
        <v>3</v>
      </c>
      <c r="G11" s="9">
        <f>E11*2.355</f>
        <v>0.1884</v>
      </c>
    </row>
    <row r="12">
      <c r="A12" t="s" s="8">
        <v>24</v>
      </c>
      <c r="B12" t="s">
        <v>25</v>
      </c>
      <c r="C12" t="s">
        <v>21</v>
      </c>
      <c r="D12" s="4">
        <v>0.133333</v>
      </c>
      <c r="E12" s="6">
        <f>D12*$B$2</f>
        <v>0.133333</v>
      </c>
      <c r="F12" t="s">
        <v>3</v>
      </c>
      <c r="G12" s="9">
        <f>E12*2.1071052678</f>
        <v>0.280947</v>
      </c>
    </row>
    <row r="13">
      <c r="A13" t="s" s="8">
        <v>26</v>
      </c>
      <c r="B13" t="s">
        <v>27</v>
      </c>
      <c r="C13" t="s">
        <v>28</v>
      </c>
      <c r="D13" s="4">
        <v>1</v>
      </c>
      <c r="E13" s="6">
        <f>D13*$B$2</f>
        <v>1</v>
      </c>
      <c r="F13" t="s">
        <v>29</v>
      </c>
      <c r="G13" s="9">
        <f>E13*3.4953</f>
        <v>3.4953</v>
      </c>
    </row>
    <row r="14">
      <c r="A14" t="s" s="8">
        <v>30</v>
      </c>
      <c r="B14" t="s">
        <v>31</v>
      </c>
      <c r="C14" t="s">
        <v>32</v>
      </c>
      <c r="D14" s="4">
        <v>0.333333</v>
      </c>
      <c r="E14" s="6">
        <f>D14*$B$2</f>
        <v>0.333333</v>
      </c>
      <c r="F14" t="s">
        <v>33</v>
      </c>
      <c r="G14" s="9">
        <f>E14*1.1961011961</f>
        <v>0.3987</v>
      </c>
    </row>
    <row r="15">
      <c r="A15" t="s" s="8">
        <v>34</v>
      </c>
      <c r="B15" t="s">
        <v>35</v>
      </c>
      <c r="C15" t="s">
        <v>36</v>
      </c>
      <c r="D15" s="4">
        <v>0.333333</v>
      </c>
      <c r="E15" s="6">
        <f>D15*$B$2</f>
        <v>0.333333</v>
      </c>
      <c r="F15" t="s">
        <v>29</v>
      </c>
      <c r="G15" s="9">
        <f>E15*5.7016057016</f>
        <v>1.900533</v>
      </c>
    </row>
    <row r="16">
      <c r="A16" t="s" s="8">
        <v>37</v>
      </c>
      <c r="B16" t="s">
        <v>38</v>
      </c>
      <c r="C16" t="s">
        <v>36</v>
      </c>
      <c r="D16" s="4">
        <v>0.333333</v>
      </c>
      <c r="E16" s="6">
        <f>D16*$B$2</f>
        <v>0.333333</v>
      </c>
      <c r="F16" t="s">
        <v>29</v>
      </c>
      <c r="G16" s="9">
        <f>E16*6.4452064452</f>
        <v>2.1484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'Besoins'!$B$2*1</f>
        <v>1</v>
      </c>
      <c r="E4" t="s">
        <v>33</v>
      </c>
    </row>
    <row r="5">
      <c r="A5">
        <v>3</v>
      </c>
      <c r="B5" t="s">
        <v>59</v>
      </c>
      <c r="C5" t="s">
        <v>60</v>
      </c>
      <c r="D5" s="6">
        <f>'Besoins'!$B$2*1</f>
        <v>1</v>
      </c>
      <c r="E5" t="s">
        <v>29</v>
      </c>
    </row>
    <row r="6">
      <c r="A6">
        <v>1</v>
      </c>
      <c r="B6" t="s">
        <v>61</v>
      </c>
      <c r="C6" t="s">
        <v>62</v>
      </c>
      <c r="D6" s="6">
        <f>'Besoins'!$B$2*4</f>
        <v>4</v>
      </c>
      <c r="E6" t="s">
        <v>3</v>
      </c>
    </row>
    <row r="7">
      <c r="A7">
        <v>1</v>
      </c>
      <c r="B7" t="s">
        <v>63</v>
      </c>
      <c r="C7" t="s">
        <v>62</v>
      </c>
      <c r="D7" s="6">
        <f>'Besoins'!$B$2*2</f>
        <v>2</v>
      </c>
      <c r="E7" t="s">
        <v>3</v>
      </c>
    </row>
    <row r="8">
      <c r="A8">
        <v>1</v>
      </c>
      <c r="B8" t="s">
        <v>64</v>
      </c>
      <c r="C8" t="s">
        <v>56</v>
      </c>
      <c r="D8" s="6">
        <f>'Besoins'!$B$2*1</f>
        <v>1</v>
      </c>
      <c r="E8" t="s">
        <v>3</v>
      </c>
    </row>
    <row r="9">
      <c r="A9">
        <v>2</v>
      </c>
      <c r="B9" t="s">
        <v>65</v>
      </c>
      <c r="C9" t="s">
        <v>56</v>
      </c>
      <c r="D9" s="6">
        <f>'Besoins'!$B$2*1</f>
        <v>1</v>
      </c>
      <c r="E9" t="s">
        <v>29</v>
      </c>
    </row>
    <row r="10">
      <c r="A10">
        <v>3</v>
      </c>
      <c r="B10" t="s">
        <v>66</v>
      </c>
      <c r="C10" t="s">
        <v>60</v>
      </c>
      <c r="D10" s="6">
        <f>'Besoins'!$B$2*0.3333333333</f>
        <v>0.333333</v>
      </c>
      <c r="E10" t="s">
        <v>29</v>
      </c>
    </row>
    <row r="11">
      <c r="A11">
        <v>3</v>
      </c>
      <c r="B11" t="s">
        <v>67</v>
      </c>
      <c r="C11" t="s">
        <v>60</v>
      </c>
      <c r="D11" s="6">
        <f>'Besoins'!$B$2*0.3333333333</f>
        <v>0.333333</v>
      </c>
      <c r="E11" t="s">
        <v>29</v>
      </c>
    </row>
    <row r="12">
      <c r="A12">
        <v>3</v>
      </c>
      <c r="B12" t="s">
        <v>68</v>
      </c>
      <c r="C12" t="s">
        <v>56</v>
      </c>
      <c r="D12" s="6">
        <f>'Besoins'!$B$2*0.3333333333</f>
        <v>0.333333</v>
      </c>
      <c r="E12" t="s">
        <v>29</v>
      </c>
    </row>
    <row r="13">
      <c r="A13">
        <v>4</v>
      </c>
      <c r="B13" t="s">
        <v>69</v>
      </c>
      <c r="C13" t="s">
        <v>60</v>
      </c>
      <c r="D13" s="6">
        <f>'Besoins'!$B$2*0.3333333333</f>
        <v>0.333333</v>
      </c>
      <c r="E13" t="s">
        <v>33</v>
      </c>
    </row>
    <row r="14">
      <c r="A14">
        <v>1</v>
      </c>
      <c r="B14" t="s">
        <v>70</v>
      </c>
      <c r="C14" t="s">
        <v>62</v>
      </c>
      <c r="D14" s="6">
        <f>'Besoins'!$B$2*8</f>
        <v>8</v>
      </c>
      <c r="E14" t="s">
        <v>3</v>
      </c>
    </row>
    <row r="15">
      <c r="A15">
        <v>1</v>
      </c>
      <c r="B15" t="s">
        <v>71</v>
      </c>
      <c r="C15" t="s">
        <v>62</v>
      </c>
      <c r="D15" s="6">
        <f>'Besoins'!$B$2*8</f>
        <v>8</v>
      </c>
      <c r="E15" t="s">
        <v>3</v>
      </c>
    </row>
    <row r="16">
      <c r="A16">
        <v>1</v>
      </c>
      <c r="B16" t="s">
        <v>72</v>
      </c>
      <c r="C16" t="s">
        <v>62</v>
      </c>
      <c r="D16" s="6">
        <f>'Besoins'!$B$2*5</f>
        <v>5</v>
      </c>
      <c r="E16" t="s">
        <v>3</v>
      </c>
    </row>
    <row r="17">
      <c r="A17">
        <v>1</v>
      </c>
      <c r="B17" t="s">
        <v>73</v>
      </c>
      <c r="C17" t="s">
        <v>62</v>
      </c>
      <c r="D17" s="6">
        <f>'Besoins'!$B$2*2</f>
        <v>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2026-08-01T05:23:29Z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2026-08-01T05:23:29Z</dcterms:modified>
  <cp:revision>1</cp:revision>
</cp:coreProperties>
</file>