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<sst xmlns="http://schemas.openxmlformats.org/spreadsheetml/2006/main" count="80" uniqueCount="80">
  <si>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</si>
  <si>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</si>
  <si>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</si>
  <si>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</si>
  <si>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</si>
  <si>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</si>
  <si>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</si>
  <si>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</si>
  <si>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</si>
  <si>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</si>
  <si>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</si>
  <si>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</si>
  <si>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</si>
  <si>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</si>
  <si>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</si>
  <si>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</si>
  <si>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</si>
  <si>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</si>
  <si>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</si>
  <si>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</si>
  <si>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</si>
  <si>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</si>
  <si>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00000049</t>
  </si>
  <si>
    <t>CREME FRAOECHE</t>
  </si>
  <si>
    <t>00000039</t>
  </si>
  <si>
    <t>ANANAS (BOITE 4/4)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</si>
  <si>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</si>
  <si>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</si>
  <si>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</si>
  <si>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</si>
  <si>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</si>
  <si>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</si>
  <si>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</si>
  <si>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</si>
  <si>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</si>
  <si>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</si>
  <si>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</si>
  <si>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</si>
  <si>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</si>
  <si>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</si>
  <si>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</si>
  <si>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</si>
  <si>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</si>
  <si>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</si>
  <si>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</si>
  <si>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GATEAU DE CRÈPES (PORTION)</t>
  </si>
  <si>
    <t>GATEAU DE CRÈPES (CERCLES DE 18 CM)</t>
  </si>
  <si>
    <t>CRÊPES (PIÈCE)</t>
  </si>
  <si>
    <t>PÂTE À CRÊPES</t>
  </si>
  <si>
    <t>CRÈME CHANTILLY À L'ANANAS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</si>
  <si>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</si>
  <si>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</si>
  <si>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</si>
  <si>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</si>
  <si>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</si>
  <si>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</si>
  <si>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GATEAU DE CRÈPES (CERCLES DE 18 CM)</t>
  </si>
  <si>
    <t xml:space="preserve">        ↳ CRÊPES (PIÈCE)</t>
  </si>
  <si>
    <t xml:space="preserve">            ↳ PÂTE À CRÊPES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</si>
  <si>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</si>
  <si>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</si>
  <si>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</si>
  <si>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</si>
  <si>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</si>
  <si>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 (conv.)</t>
  </si>
  <si>
    <t>conversion</t>
  </si>
  <si>
    <t xml:space="preserve">                ↳ HUILE D'OLIVE (TURRI)</t>
  </si>
  <si>
    <t xml:space="preserve">                ↳ LAIT</t>
  </si>
  <si>
    <t xml:space="preserve">        ↳ CRÈME CHANTILLY À L'ANANAS</t>
  </si>
  <si>
    <t xml:space="preserve">            ↳ CRÈME CHANTILLY</t>
  </si>
  <si>
    <t xml:space="preserve">                ↳ CREME FRAOECHE</t>
  </si>
  <si>
    <t xml:space="preserve">            ↳ ANANAS (BOITE 4/4)</t>
  </si>
  <si>
    <t>Fiche technique — GATEAU DE CRÈPES (PORTION)</t>
  </si>
  <si>
    <t>GATEAU DE CRÈPES (PORTION)  00000494</t>
  </si>
  <si>
    <t>↳ GATEAU DE CRÈPES (CERCLES DE 18 CM)  00000892</t>
  </si>
  <si>
    <t>↳ CRÊPES (PIÈCE)  00000454</t>
  </si>
  <si>
    <t>↳ PÂTE À CRÊPES  00000881</t>
  </si>
  <si>
    <t>↳ CRÈME CHANTILLY À L'ANANAS  00000351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</si>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</sst>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1.090909</v>
      </c>
      <c r="E7" s="6">
        <f>D7*$B$2</f>
        <v>1.090909</v>
      </c>
      <c r="F7" t="s">
        <v>15</v>
      </c>
      <c r="G7" s="9">
        <f>E7*0.0220640018</f>
        <v>0.02407</v>
      </c>
    </row>
    <row r="8">
      <c r="A8" t="s" s="8">
        <v>16</v>
      </c>
      <c r="B8" t="s">
        <v>17</v>
      </c>
      <c r="C8" t="s">
        <v>14</v>
      </c>
      <c r="D8" s="4">
        <v>0.109091</v>
      </c>
      <c r="E8" s="6">
        <f>D8*$B$2</f>
        <v>0.109091</v>
      </c>
      <c r="F8" t="s">
        <v>18</v>
      </c>
      <c r="G8" s="9">
        <f>E8*3.8422967981</f>
        <v>0.41916</v>
      </c>
    </row>
    <row r="9">
      <c r="A9" t="s" s="8">
        <v>19</v>
      </c>
      <c r="B9" t="s">
        <v>20</v>
      </c>
      <c r="C9" t="s">
        <v>21</v>
      </c>
      <c r="D9" s="4">
        <v>0.218182</v>
      </c>
      <c r="E9" s="6">
        <f>D9*$B$2</f>
        <v>0.218182</v>
      </c>
      <c r="F9" t="s">
        <v>15</v>
      </c>
      <c r="G9" s="9">
        <f>E9*3.9513967072</f>
        <v>0.862124</v>
      </c>
    </row>
    <row r="10">
      <c r="A10" t="s" s="8">
        <v>22</v>
      </c>
      <c r="B10" t="s">
        <v>23</v>
      </c>
      <c r="C10" t="s">
        <v>21</v>
      </c>
      <c r="D10" s="4">
        <v>0.4</v>
      </c>
      <c r="E10" s="6">
        <f>D10*$B$2</f>
        <v>0.4</v>
      </c>
      <c r="F10" t="s">
        <v>18</v>
      </c>
      <c r="G10" s="9">
        <f>E10*2.5335</f>
        <v>1.0134</v>
      </c>
    </row>
    <row r="11">
      <c r="A11" t="s" s="8">
        <v>24</v>
      </c>
      <c r="B11" t="s">
        <v>25</v>
      </c>
      <c r="C11" t="s">
        <v>26</v>
      </c>
      <c r="D11" s="4">
        <v>0.4</v>
      </c>
      <c r="E11" s="6">
        <f>D11*$B$2</f>
        <v>0.4</v>
      </c>
      <c r="F11" t="s">
        <v>3</v>
      </c>
      <c r="G11" s="9">
        <f>E11*1.1093</f>
        <v>0.44372</v>
      </c>
    </row>
    <row r="12">
      <c r="A12" t="s" s="8">
        <v>27</v>
      </c>
      <c r="B12" t="s">
        <v>28</v>
      </c>
      <c r="C12" t="s">
        <v>29</v>
      </c>
      <c r="D12" s="4">
        <v>32.727273</v>
      </c>
      <c r="E12" s="6">
        <f>D12*$B$2</f>
        <v>32.727273</v>
      </c>
      <c r="F12" t="s">
        <v>3</v>
      </c>
      <c r="G12" s="9">
        <f>E12*0.2699999978</f>
        <v>8.836364</v>
      </c>
    </row>
    <row r="13">
      <c r="A13" t="s" s="8">
        <v>30</v>
      </c>
      <c r="B13" t="s">
        <v>31</v>
      </c>
      <c r="C13" t="s">
        <v>32</v>
      </c>
      <c r="D13" s="4">
        <v>0.010909</v>
      </c>
      <c r="E13" s="6">
        <f>D13*$B$2</f>
        <v>0.010909</v>
      </c>
      <c r="F13" t="s">
        <v>15</v>
      </c>
      <c r="G13" s="9">
        <f>E13*0.1864175535</f>
        <v>0.002034</v>
      </c>
    </row>
    <row r="14">
      <c r="A14" t="s" s="8">
        <v>33</v>
      </c>
      <c r="B14" t="s">
        <v>34</v>
      </c>
      <c r="C14" t="s">
        <v>29</v>
      </c>
      <c r="D14" s="4">
        <v>2.181818</v>
      </c>
      <c r="E14" s="6">
        <f>D14*$B$2</f>
        <v>2.181818</v>
      </c>
      <c r="F14" t="s">
        <v>18</v>
      </c>
      <c r="G14" s="9">
        <f>E14*0.59990005</f>
        <v>1.308873</v>
      </c>
    </row>
    <row r="15">
      <c r="A15" t="s" s="8">
        <v>35</v>
      </c>
      <c r="B15" t="s">
        <v>36</v>
      </c>
      <c r="C15" t="s">
        <v>37</v>
      </c>
      <c r="D15" s="4">
        <v>0.250182</v>
      </c>
      <c r="E15" s="6">
        <f>D15*$B$2</f>
        <v>0.250182</v>
      </c>
      <c r="F15" t="s">
        <v>15</v>
      </c>
      <c r="G15" s="9">
        <f>E15*0.9499993096</f>
        <v>0.237673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45</v>
      </c>
      <c r="C2" t="s">
        <v>55</v>
      </c>
      <c r="D2" s="6">
        <f>'Besoins'!$B$2*8</f>
        <v>8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'Besoins'!$B$2*1</f>
        <v>1</v>
      </c>
      <c r="E3" t="s">
        <v>3</v>
      </c>
    </row>
    <row r="4">
      <c r="A4">
        <v>2</v>
      </c>
      <c r="B4" t="s">
        <v>57</v>
      </c>
      <c r="C4" t="s">
        <v>55</v>
      </c>
      <c r="D4" s="6">
        <f>'Besoins'!$B$2*6</f>
        <v>6</v>
      </c>
      <c r="E4" t="s">
        <v>3</v>
      </c>
    </row>
    <row r="5">
      <c r="A5">
        <v>3</v>
      </c>
      <c r="B5" t="s">
        <v>58</v>
      </c>
      <c r="C5" t="s">
        <v>55</v>
      </c>
      <c r="D5" s="6">
        <f>'Besoins'!$B$2*6</f>
        <v>6</v>
      </c>
      <c r="E5" t="s">
        <v>18</v>
      </c>
    </row>
    <row r="6">
      <c r="A6">
        <v>4</v>
      </c>
      <c r="B6" t="s">
        <v>59</v>
      </c>
      <c r="C6" t="s">
        <v>60</v>
      </c>
      <c r="D6" s="6">
        <f>'Besoins'!$B$2*1.0909090909</f>
        <v>1.090909</v>
      </c>
      <c r="E6" t="s">
        <v>15</v>
      </c>
    </row>
    <row r="7">
      <c r="A7">
        <v>4</v>
      </c>
      <c r="B7" t="s">
        <v>61</v>
      </c>
      <c r="C7" t="s">
        <v>60</v>
      </c>
      <c r="D7" s="6">
        <f>'Besoins'!$B$2*0.2181818182</f>
        <v>0.218182</v>
      </c>
      <c r="E7" t="s">
        <v>15</v>
      </c>
    </row>
    <row r="8">
      <c r="A8">
        <v>4</v>
      </c>
      <c r="B8" t="s">
        <v>62</v>
      </c>
      <c r="C8" t="s">
        <v>60</v>
      </c>
      <c r="D8" s="6">
        <f>'Besoins'!$B$2*0.0109090909</f>
        <v>0.010909</v>
      </c>
      <c r="E8" t="s">
        <v>15</v>
      </c>
    </row>
    <row r="9">
      <c r="A9">
        <v>4</v>
      </c>
      <c r="B9" t="s">
        <v>63</v>
      </c>
      <c r="C9" t="s">
        <v>60</v>
      </c>
      <c r="D9" s="6">
        <f>'Besoins'!$B$2*0.2181818182</f>
        <v>0.218182</v>
      </c>
      <c r="E9" t="s">
        <v>15</v>
      </c>
    </row>
    <row r="10">
      <c r="A10">
        <v>4</v>
      </c>
      <c r="B10" t="s">
        <v>64</v>
      </c>
      <c r="C10" t="s">
        <v>65</v>
      </c>
      <c r="D10" s="6">
        <f>'Besoins'!$B$2*32.7272727273</f>
        <v>32.727273</v>
      </c>
      <c r="E10" t="s">
        <v>3</v>
      </c>
    </row>
    <row r="11">
      <c r="A11">
        <v>4</v>
      </c>
      <c r="B11" t="s">
        <v>66</v>
      </c>
      <c r="C11" t="s">
        <v>60</v>
      </c>
      <c r="D11" s="6">
        <f>'Besoins'!$B$2*0.1090909091</f>
        <v>0.109091</v>
      </c>
      <c r="E11" t="s">
        <v>18</v>
      </c>
    </row>
    <row r="12">
      <c r="A12">
        <v>4</v>
      </c>
      <c r="B12" t="s">
        <v>67</v>
      </c>
      <c r="C12" t="s">
        <v>60</v>
      </c>
      <c r="D12" s="6">
        <f>'Besoins'!$B$2*2.1818181818</f>
        <v>2.181818</v>
      </c>
      <c r="E12" t="s">
        <v>18</v>
      </c>
    </row>
    <row r="13">
      <c r="A13">
        <v>2</v>
      </c>
      <c r="B13" t="s">
        <v>68</v>
      </c>
      <c r="C13" t="s">
        <v>55</v>
      </c>
      <c r="D13" s="6">
        <f>'Besoins'!$B$2*0.6</f>
        <v>0.6</v>
      </c>
      <c r="E13" t="s">
        <v>15</v>
      </c>
    </row>
    <row r="14">
      <c r="A14">
        <v>3</v>
      </c>
      <c r="B14" t="s">
        <v>69</v>
      </c>
      <c r="C14" t="s">
        <v>55</v>
      </c>
      <c r="D14" s="6">
        <f>'Besoins'!$B$2*0.432</f>
        <v>0.432</v>
      </c>
      <c r="E14" t="s">
        <v>15</v>
      </c>
    </row>
    <row r="15">
      <c r="A15">
        <v>4</v>
      </c>
      <c r="B15" t="s">
        <v>70</v>
      </c>
      <c r="C15" t="s">
        <v>60</v>
      </c>
      <c r="D15" s="6">
        <f>'Besoins'!$B$2*0.4</f>
        <v>0.4</v>
      </c>
      <c r="E15" t="s">
        <v>18</v>
      </c>
    </row>
    <row r="16">
      <c r="A16">
        <v>4</v>
      </c>
      <c r="B16" t="s">
        <v>61</v>
      </c>
      <c r="C16" t="s">
        <v>60</v>
      </c>
      <c r="D16" s="6">
        <f>'Besoins'!$B$2*0.032</f>
        <v>0.032</v>
      </c>
      <c r="E16" t="s">
        <v>15</v>
      </c>
    </row>
    <row r="17">
      <c r="A17">
        <v>3</v>
      </c>
      <c r="B17" t="s">
        <v>71</v>
      </c>
      <c r="C17" t="s">
        <v>60</v>
      </c>
      <c r="D17" s="6">
        <f>'Besoins'!$B$2*0.4</f>
        <v>0.4</v>
      </c>
      <c r="E1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"00000494 · PAT.INDIVIDUELS · référence : "&amp;Besoins!B3&amp;" "&amp;Besoins!C3&amp;" · multiplicateur réglable sur la feuille ""Besoins"""</f>
        <v>00000494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78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79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2026-09-15T14:54:45Z</dcterms:created>
  <dc:title>GATEAU DE CRÈPES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2026-09-15T14:54:45Z</dcterms:modified>
  <cp:revision>1</cp:revision>
</cp:coreProperties>
</file>