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<sst xmlns="http://schemas.openxmlformats.org/spreadsheetml/2006/main" count="97" uniqueCount="97">
  <si>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</si>
  <si>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</si>
  <si>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</si>
  <si>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</si>
  <si>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</si>
  <si>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</si>
  <si>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</si>
  <si>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</si>
  <si>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</si>
  <si>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</si>
  <si>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</si>
  <si>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</si>
  <si>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</si>
  <si>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</si>
  <si>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</si>
  <si>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</si>
  <si>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</si>
  <si>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</si>
  <si>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</si>
  <si>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</si>
  <si>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</si>
  <si>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</si>
  <si>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</si>
  <si>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</si>
  <si>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</si>
  <si>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</si>
  <si>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</si>
  <si>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</si>
  <si>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</si>
  <si>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</si>
  <si>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</si>
  <si>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</si>
  <si>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</si>
  <si>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</si>
  <si>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</si>
  <si>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</si>
  <si>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</si>
  <si>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</si>
  <si>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</si>
  <si>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</si>
  <si>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</si>
  <si>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</si>
  <si>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</si>
  <si>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</si>
  <si>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</si>
  <si>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</si>
  <si>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</si>
  <si>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</si>
  <si>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</si>
  <si>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</si>
  <si>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</si>
  <si>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</si>
  <si>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</si>
  <si>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</si>
  <si>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SALADE DE FRUITS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</si>
  <si>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</si>
  <si>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</si>
  <si>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</si>
  <si>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</si>
  <si>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</si>
  <si>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</si>
  <si>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</si>
  <si>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</si>
  <si>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</si>
  <si>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</si>
  <si>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</si>
  <si>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PRÉPARATION POMMES-ORANGES</t>
  </si>
  <si>
    <t xml:space="preserve">        ↳ POMMES (P,80-85) (conv.)</t>
  </si>
  <si>
    <t>conversion</t>
  </si>
  <si>
    <t xml:space="preserve">        ↳ ORANGE (P)</t>
  </si>
  <si>
    <t xml:space="preserve">            ↳ ORANGE</t>
  </si>
  <si>
    <t>matiere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</si>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</sst>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0.033333</v>
      </c>
      <c r="E8" s="6">
        <f>D8*$B$2</f>
        <v>0.033333</v>
      </c>
      <c r="F8" t="s">
        <v>3</v>
      </c>
      <c r="G8" s="9">
        <f>E8*2.2310223102</f>
        <v>0.074367</v>
      </c>
    </row>
    <row r="9">
      <c r="A9" t="s" s="8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9">
        <f>E9*2.7268</f>
        <v>0.218144</v>
      </c>
    </row>
    <row r="10">
      <c r="A10" t="s" s="8">
        <v>19</v>
      </c>
      <c r="B10" t="s">
        <v>20</v>
      </c>
      <c r="C10" t="s">
        <v>14</v>
      </c>
      <c r="D10" s="4">
        <v>0.25</v>
      </c>
      <c r="E10" s="6">
        <f>D10*$B$2</f>
        <v>0.25</v>
      </c>
      <c r="F10" t="s">
        <v>21</v>
      </c>
      <c r="G10" s="9">
        <f>E10*0.6544641786</f>
        <v>0.163616</v>
      </c>
    </row>
    <row r="11">
      <c r="A11" t="s" s="8">
        <v>22</v>
      </c>
      <c r="B11" t="s">
        <v>23</v>
      </c>
      <c r="C11" t="s">
        <v>14</v>
      </c>
      <c r="D11" s="4">
        <v>0.0625</v>
      </c>
      <c r="E11" s="6">
        <f>D11*$B$2</f>
        <v>0.0625</v>
      </c>
      <c r="F11" t="s">
        <v>3</v>
      </c>
      <c r="G11" s="9">
        <f>E11*1.4378</f>
        <v>0.089863</v>
      </c>
    </row>
    <row r="12">
      <c r="A12" t="s" s="8">
        <v>24</v>
      </c>
      <c r="B12" t="s">
        <v>25</v>
      </c>
      <c r="C12" t="s">
        <v>14</v>
      </c>
      <c r="D12" s="4">
        <v>0.25</v>
      </c>
      <c r="E12" s="6">
        <f>D12*$B$2</f>
        <v>0.25</v>
      </c>
      <c r="F12" t="s">
        <v>21</v>
      </c>
      <c r="G12" s="9">
        <f>E12*0.6445</f>
        <v>0.161125</v>
      </c>
    </row>
    <row r="13">
      <c r="A13" t="s" s="8">
        <v>26</v>
      </c>
      <c r="B13" t="s">
        <v>27</v>
      </c>
      <c r="C13" t="s">
        <v>28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29</v>
      </c>
      <c r="B14" t="s">
        <v>30</v>
      </c>
      <c r="C14" t="s">
        <v>28</v>
      </c>
      <c r="D14" s="4">
        <v>0.016667</v>
      </c>
      <c r="E14" s="6">
        <f>D14*$B$2</f>
        <v>0.016667</v>
      </c>
      <c r="F14" t="s">
        <v>3</v>
      </c>
      <c r="G14" s="9">
        <f>E14*1.6112677746</f>
        <v>0.026855</v>
      </c>
    </row>
    <row r="15">
      <c r="A15" t="s" s="8">
        <v>31</v>
      </c>
      <c r="B15" t="s">
        <v>32</v>
      </c>
      <c r="C15" t="s">
        <v>28</v>
      </c>
      <c r="D15" s="4">
        <v>0.04</v>
      </c>
      <c r="E15" s="6">
        <f>D15*$B$2</f>
        <v>0.04</v>
      </c>
      <c r="F15" t="s">
        <v>3</v>
      </c>
      <c r="G15" s="9">
        <f>E15*2.355</f>
        <v>0.0942</v>
      </c>
    </row>
    <row r="16">
      <c r="A16" t="s" s="8">
        <v>33</v>
      </c>
      <c r="B16" t="s">
        <v>34</v>
      </c>
      <c r="C16" t="s">
        <v>28</v>
      </c>
      <c r="D16" s="4">
        <v>0.033333</v>
      </c>
      <c r="E16" s="6">
        <f>D16*$B$2</f>
        <v>0.033333</v>
      </c>
      <c r="F16" t="s">
        <v>3</v>
      </c>
      <c r="G16" s="9">
        <f>E16*2.1071210712</f>
        <v>0.070237</v>
      </c>
    </row>
    <row r="17">
      <c r="A17" t="s" s="8">
        <v>35</v>
      </c>
      <c r="B17" t="s">
        <v>36</v>
      </c>
      <c r="C17" t="s">
        <v>37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38</v>
      </c>
      <c r="B18" t="s">
        <v>39</v>
      </c>
      <c r="C18" t="s">
        <v>40</v>
      </c>
      <c r="D18" s="4">
        <v>0.333333</v>
      </c>
      <c r="E18" s="6">
        <f>D18*$B$2</f>
        <v>0.333333</v>
      </c>
      <c r="F18" t="s">
        <v>21</v>
      </c>
      <c r="G18" s="9">
        <f>E18*1.1961011961</f>
        <v>0.3987</v>
      </c>
    </row>
    <row r="19">
      <c r="A19" t="s" s="8">
        <v>41</v>
      </c>
      <c r="B19" t="s">
        <v>42</v>
      </c>
      <c r="C19" t="s">
        <v>43</v>
      </c>
      <c r="D19" s="4">
        <v>0.333333</v>
      </c>
      <c r="E19" s="6">
        <f>D19*$B$2</f>
        <v>0.333333</v>
      </c>
      <c r="F19" t="s">
        <v>44</v>
      </c>
      <c r="G19" s="9">
        <f>E19*5.7016057016</f>
        <v>1.900533</v>
      </c>
    </row>
    <row r="20">
      <c r="A20" t="s" s="8">
        <v>45</v>
      </c>
      <c r="B20" t="s">
        <v>46</v>
      </c>
      <c r="C20" t="s">
        <v>43</v>
      </c>
      <c r="D20" s="4">
        <v>0.333333</v>
      </c>
      <c r="E20" s="6">
        <f>D20*$B$2</f>
        <v>0.333333</v>
      </c>
      <c r="F20" t="s">
        <v>44</v>
      </c>
      <c r="G20" s="9">
        <f>E20*6.4452064452</f>
        <v>2.1484</v>
      </c>
    </row>
    <row r="21">
      <c r="A21"/>
      <c r="B21"/>
      <c r="C21"/>
      <c r="D21"/>
      <c r="E21"/>
      <c r="F21" t="s" s="10">
        <v>47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54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'Besoins'!$B$2*0.5</f>
        <v>0.5</v>
      </c>
      <c r="E3" t="s">
        <v>3</v>
      </c>
    </row>
    <row r="4">
      <c r="A4">
        <v>2</v>
      </c>
      <c r="B4" t="s">
        <v>67</v>
      </c>
      <c r="C4" t="s">
        <v>68</v>
      </c>
      <c r="D4" s="6">
        <f>'Besoins'!$B$2*0.25</f>
        <v>0.25</v>
      </c>
      <c r="E4" t="s">
        <v>3</v>
      </c>
    </row>
    <row r="5">
      <c r="A5">
        <v>2</v>
      </c>
      <c r="B5" t="s">
        <v>69</v>
      </c>
      <c r="C5" t="s">
        <v>65</v>
      </c>
      <c r="D5" s="6">
        <f>'Besoins'!$B$2*0.25</f>
        <v>0.25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'Besoins'!$B$2*0.25</f>
        <v>0.25</v>
      </c>
      <c r="E6" t="s">
        <v>21</v>
      </c>
    </row>
    <row r="7">
      <c r="A7">
        <v>1</v>
      </c>
      <c r="B7" t="s">
        <v>72</v>
      </c>
      <c r="C7" t="s">
        <v>65</v>
      </c>
      <c r="D7" s="6">
        <f>'Besoins'!$B$2*1</f>
        <v>1</v>
      </c>
      <c r="E7" t="s">
        <v>3</v>
      </c>
    </row>
    <row r="8">
      <c r="A8">
        <v>2</v>
      </c>
      <c r="B8" t="s">
        <v>73</v>
      </c>
      <c r="C8" t="s">
        <v>65</v>
      </c>
      <c r="D8" s="6">
        <f>'Besoins'!$B$2*1</f>
        <v>1</v>
      </c>
      <c r="E8" t="s">
        <v>44</v>
      </c>
    </row>
    <row r="9">
      <c r="A9">
        <v>3</v>
      </c>
      <c r="B9" t="s">
        <v>74</v>
      </c>
      <c r="C9" t="s">
        <v>71</v>
      </c>
      <c r="D9" s="6">
        <f>'Besoins'!$B$2*0.3333333333</f>
        <v>0.333333</v>
      </c>
      <c r="E9" t="s">
        <v>44</v>
      </c>
    </row>
    <row r="10">
      <c r="A10">
        <v>3</v>
      </c>
      <c r="B10" t="s">
        <v>75</v>
      </c>
      <c r="C10" t="s">
        <v>71</v>
      </c>
      <c r="D10" s="6">
        <f>'Besoins'!$B$2*0.3333333333</f>
        <v>0.333333</v>
      </c>
      <c r="E10" t="s">
        <v>44</v>
      </c>
    </row>
    <row r="11">
      <c r="A11">
        <v>3</v>
      </c>
      <c r="B11" t="s">
        <v>76</v>
      </c>
      <c r="C11" t="s">
        <v>65</v>
      </c>
      <c r="D11" s="6">
        <f>'Besoins'!$B$2*0.3333333333</f>
        <v>0.333333</v>
      </c>
      <c r="E11" t="s">
        <v>44</v>
      </c>
    </row>
    <row r="12">
      <c r="A12">
        <v>4</v>
      </c>
      <c r="B12" t="s">
        <v>77</v>
      </c>
      <c r="C12" t="s">
        <v>71</v>
      </c>
      <c r="D12" s="6">
        <f>'Besoins'!$B$2*0.3333333333</f>
        <v>0.333333</v>
      </c>
      <c r="E12" t="s">
        <v>21</v>
      </c>
    </row>
    <row r="13">
      <c r="A13">
        <v>1</v>
      </c>
      <c r="B13" t="s">
        <v>78</v>
      </c>
      <c r="C13" t="s">
        <v>65</v>
      </c>
      <c r="D13" s="6">
        <f>'Besoins'!$B$2*1</f>
        <v>1</v>
      </c>
      <c r="E13" t="s">
        <v>3</v>
      </c>
    </row>
    <row r="14">
      <c r="A14">
        <v>2</v>
      </c>
      <c r="B14" t="s">
        <v>79</v>
      </c>
      <c r="C14" t="s">
        <v>68</v>
      </c>
      <c r="D14" s="6">
        <f>'Besoins'!$B$2*1</f>
        <v>1</v>
      </c>
      <c r="E14" t="s">
        <v>3</v>
      </c>
    </row>
    <row r="15">
      <c r="A15">
        <v>2</v>
      </c>
      <c r="B15" t="s">
        <v>80</v>
      </c>
      <c r="C15" t="s">
        <v>68</v>
      </c>
      <c r="D15" s="6">
        <f>'Besoins'!$B$2*1</f>
        <v>1</v>
      </c>
      <c r="E15" t="s">
        <v>3</v>
      </c>
    </row>
    <row r="16">
      <c r="A16">
        <v>2</v>
      </c>
      <c r="B16" t="s">
        <v>81</v>
      </c>
      <c r="C16" t="s">
        <v>68</v>
      </c>
      <c r="D16" s="6">
        <f>'Besoins'!$B$2*1</f>
        <v>1</v>
      </c>
      <c r="E16" t="s">
        <v>3</v>
      </c>
    </row>
    <row r="17">
      <c r="A17">
        <v>2</v>
      </c>
      <c r="B17" t="s">
        <v>82</v>
      </c>
      <c r="C17" t="s">
        <v>68</v>
      </c>
      <c r="D17" s="6">
        <f>'Besoins'!$B$2*1</f>
        <v>1</v>
      </c>
      <c r="E17" t="s">
        <v>3</v>
      </c>
    </row>
    <row r="18">
      <c r="A18">
        <v>2</v>
      </c>
      <c r="B18" t="s">
        <v>83</v>
      </c>
      <c r="C18" t="s">
        <v>68</v>
      </c>
      <c r="D18" s="6">
        <f>'Besoins'!$B$2*1</f>
        <v>1</v>
      </c>
      <c r="E18" t="s">
        <v>3</v>
      </c>
    </row>
    <row r="19">
      <c r="A19">
        <v>2</v>
      </c>
      <c r="B19" t="s">
        <v>84</v>
      </c>
      <c r="C19" t="s">
        <v>68</v>
      </c>
      <c r="D19" s="6">
        <f>'Besoins'!$B$2*1</f>
        <v>1</v>
      </c>
      <c r="E19" t="s">
        <v>3</v>
      </c>
    </row>
    <row r="20">
      <c r="A20">
        <v>2</v>
      </c>
      <c r="B20" t="s">
        <v>85</v>
      </c>
      <c r="C20" t="s">
        <v>68</v>
      </c>
      <c r="D20" s="6">
        <f>'Besoins'!$B$2*4</f>
        <v>4</v>
      </c>
      <c r="E20" t="s">
        <v>3</v>
      </c>
    </row>
    <row r="21">
      <c r="A21">
        <v>2</v>
      </c>
      <c r="B21" t="s">
        <v>86</v>
      </c>
      <c r="C21" t="s">
        <v>68</v>
      </c>
      <c r="D21" s="6">
        <f>'Besoins'!$B$2*1</f>
        <v>1</v>
      </c>
      <c r="E21" t="s">
        <v>3</v>
      </c>
    </row>
    <row r="22">
      <c r="A22">
        <v>2</v>
      </c>
      <c r="B22" t="s">
        <v>87</v>
      </c>
      <c r="C22" t="s">
        <v>68</v>
      </c>
      <c r="D22" s="6">
        <f>'Besoins'!$B$2*4</f>
        <v>4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96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