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<sst xmlns="http://schemas.openxmlformats.org/spreadsheetml/2006/main" count="78" uniqueCount="78">
  <si>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</si>
  <si>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</si>
  <si>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</si>
  <si>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</si>
  <si>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</si>
  <si>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</si>
  <si>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</si>
  <si>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</si>
  <si>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</si>
  <si>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</si>
  <si>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</si>
  <si>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</si>
  <si>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</si>
  <si>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</si>
  <si>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</si>
  <si>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</si>
  <si>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</si>
  <si>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</si>
  <si>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</si>
  <si>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</si>
  <si>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</si>
  <si>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</si>
  <si>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00000041</t>
  </si>
  <si>
    <t>CONFITURE D'ABRICOT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</si>
  <si>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</si>
  <si>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</si>
  <si>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</si>
  <si>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</si>
  <si>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</si>
  <si>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</si>
  <si>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</si>
  <si>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00000735</t>
  </si>
  <si>
    <t>MOULES  TARTE (30 CM)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</si>
  <si>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</si>
  <si>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</si>
  <si>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</si>
  <si>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</si>
  <si>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</si>
  <si>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</si>
  <si>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</si>
  <si>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</si>
  <si>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</si>
  <si>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</si>
  <si>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</si>
  <si>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</si>
  <si>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</si>
  <si>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SACHER TöRTE (30 CM.)</t>
  </si>
  <si>
    <t>BISCUIT SACHER (CERCLES DE 30 CM.,600 GR.)</t>
  </si>
  <si>
    <t>BISCUIT SACHER</t>
  </si>
  <si>
    <t>GANACHE</t>
  </si>
  <si>
    <t>Niveau</t>
  </si>
  <si>
    <t>Composant</t>
  </si>
  <si>
    <t>Type</t>
  </si>
  <si>
    <t>Quantité (× multiplicateur, voir feuille Besoins)</t>
  </si>
  <si>
    <t>recette</t>
  </si>
  <si>
    <t xml:space="preserve">    ↳ BISCUIT SACHER (CERCLES DE 30 CM.,600 GR.)</t>
  </si>
  <si>
    <t xml:space="preserve">        ↳ BISCUIT SACHER</t>
  </si>
  <si>
    <t xml:space="preserve">            ↳ CHOCOLAT 835</t>
  </si>
  <si>
    <t>matiere</t>
  </si>
  <si>
    <t xml:space="preserve">            ↳ BEURRE</t>
  </si>
  <si>
    <t xml:space="preserve">            ↳ JAUNE D'OEUF (P) (conv.)</t>
  </si>
  <si>
    <t>conversion</t>
  </si>
  <si>
    <t xml:space="preserve">            ↳ BLANC D'OEUF (P) (conv.)</t>
  </si>
  <si>
    <t xml:space="preserve">            ↳ SUCRE (S2)</t>
  </si>
  <si>
    <t xml:space="preserve">            ↳ FARINE (FLEUR DE FROMENT)</t>
  </si>
  <si>
    <t xml:space="preserve">        ↳ MOULES  TARTE (30 CM)</t>
  </si>
  <si>
    <t xml:space="preserve">    ↳ GANACHE</t>
  </si>
  <si>
    <t xml:space="preserve">        ↳ CHOCOLAT 835</t>
  </si>
  <si>
    <t xml:space="preserve">        ↳ LAIT</t>
  </si>
  <si>
    <t xml:space="preserve">        ↳ MIEL LIQUIDE (MELI)</t>
  </si>
  <si>
    <t xml:space="preserve">        ↳ BEURRE</t>
  </si>
  <si>
    <t xml:space="preserve">    ↳ CONFITURE D'ABRICOT</t>
  </si>
  <si>
    <t>Fiche technique — SACHER TöRTE (30 CM.)</t>
  </si>
  <si>
    <t>SACHER TöRTE (30 CM.)  00000388</t>
  </si>
  <si>
    <t>↳ BISCUIT SACHER (CERCLES DE 30 CM.,600 GR.)  00000387</t>
  </si>
  <si>
    <t>↳ BISCUIT SACHER  00000868</t>
  </si>
  <si>
    <t>↳ GANACHE  00000066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</si>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</sst>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0.178</v>
      </c>
      <c r="E7" s="6">
        <f>D7*$B$2</f>
        <v>0.178</v>
      </c>
      <c r="F7" t="s">
        <v>15</v>
      </c>
      <c r="G7" s="9">
        <f>E7*3.1247</f>
        <v>0.556197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15</v>
      </c>
      <c r="G8" s="9">
        <f>E8*0.022064</f>
        <v>0.002206</v>
      </c>
    </row>
    <row r="9">
      <c r="A9" t="s" s="8">
        <v>19</v>
      </c>
      <c r="B9" t="s">
        <v>20</v>
      </c>
      <c r="C9" t="s">
        <v>21</v>
      </c>
      <c r="D9" s="4">
        <v>0.118</v>
      </c>
      <c r="E9" s="6">
        <f>D9*$B$2</f>
        <v>0.118</v>
      </c>
      <c r="F9" t="s">
        <v>15</v>
      </c>
      <c r="G9" s="9">
        <f>E9*3.9514</f>
        <v>0.466265</v>
      </c>
    </row>
    <row r="10">
      <c r="A10" t="s" s="8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15</v>
      </c>
      <c r="G10" s="9">
        <f>E10*1.475</f>
        <v>0.1475</v>
      </c>
    </row>
    <row r="11">
      <c r="A11" t="s" s="8">
        <v>25</v>
      </c>
      <c r="B11" t="s">
        <v>26</v>
      </c>
      <c r="C11" t="s">
        <v>27</v>
      </c>
      <c r="D11" s="4">
        <v>5</v>
      </c>
      <c r="E11" s="6">
        <f>D11*$B$2</f>
        <v>5</v>
      </c>
      <c r="F11" t="s">
        <v>3</v>
      </c>
      <c r="G11" s="9">
        <f>E11*0.27</f>
        <v>1.35</v>
      </c>
    </row>
    <row r="12">
      <c r="A12" t="s" s="8">
        <v>28</v>
      </c>
      <c r="B12" t="s">
        <v>29</v>
      </c>
      <c r="C12" t="s">
        <v>27</v>
      </c>
      <c r="D12" s="4">
        <v>0.042</v>
      </c>
      <c r="E12" s="6">
        <f>D12*$B$2</f>
        <v>0.042</v>
      </c>
      <c r="F12" t="s">
        <v>30</v>
      </c>
      <c r="G12" s="9">
        <f>E12*0.5999</f>
        <v>0.025196</v>
      </c>
    </row>
    <row r="13">
      <c r="A13" t="s" s="8">
        <v>31</v>
      </c>
      <c r="B13" t="s">
        <v>32</v>
      </c>
      <c r="C13" t="s">
        <v>33</v>
      </c>
      <c r="D13" s="4">
        <v>1</v>
      </c>
      <c r="E13" s="6">
        <f>D13*$B$2</f>
        <v>1</v>
      </c>
      <c r="F13" t="s">
        <v>3</v>
      </c>
      <c r="G13" s="9">
        <f>E13*0</f>
        <v>0</v>
      </c>
    </row>
    <row r="14">
      <c r="A14" t="s" s="8">
        <v>34</v>
      </c>
      <c r="B14" t="s">
        <v>35</v>
      </c>
      <c r="C14" t="s">
        <v>36</v>
      </c>
      <c r="D14" s="4">
        <v>0.012</v>
      </c>
      <c r="E14" s="6">
        <f>D14*$B$2</f>
        <v>0.012</v>
      </c>
      <c r="F14" t="s">
        <v>15</v>
      </c>
      <c r="G14" s="9">
        <f>E14*4.0406</f>
        <v>0.048487</v>
      </c>
    </row>
    <row r="15">
      <c r="A15" t="s" s="8">
        <v>37</v>
      </c>
      <c r="B15" t="s">
        <v>38</v>
      </c>
      <c r="C15" t="s">
        <v>36</v>
      </c>
      <c r="D15" s="4">
        <v>0.1</v>
      </c>
      <c r="E15" s="6">
        <f>D15*$B$2</f>
        <v>0.1</v>
      </c>
      <c r="F15" t="s">
        <v>15</v>
      </c>
      <c r="G15" s="9">
        <f>E15*0.95</f>
        <v>0.095</v>
      </c>
    </row>
    <row r="16">
      <c r="A16"/>
      <c r="B16"/>
      <c r="C16"/>
      <c r="D16"/>
      <c r="E16"/>
      <c r="F16" t="s" s="10">
        <v>39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49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46</v>
      </c>
      <c r="C2" t="s">
        <v>54</v>
      </c>
      <c r="D2" s="6">
        <f>'Besoins'!$B$2*1</f>
        <v>1</v>
      </c>
      <c r="E2" t="s">
        <v>3</v>
      </c>
    </row>
    <row r="3">
      <c r="A3">
        <v>1</v>
      </c>
      <c r="B3" t="s">
        <v>55</v>
      </c>
      <c r="C3" t="s">
        <v>54</v>
      </c>
      <c r="D3" s="6">
        <f>'Besoins'!$B$2*1</f>
        <v>1</v>
      </c>
      <c r="E3" t="s">
        <v>3</v>
      </c>
    </row>
    <row r="4">
      <c r="A4">
        <v>2</v>
      </c>
      <c r="B4" t="s">
        <v>56</v>
      </c>
      <c r="C4" t="s">
        <v>54</v>
      </c>
      <c r="D4" s="6">
        <f>'Besoins'!$B$2*0.675</f>
        <v>0.675</v>
      </c>
      <c r="E4" t="s">
        <v>15</v>
      </c>
    </row>
    <row r="5">
      <c r="A5">
        <v>3</v>
      </c>
      <c r="B5" t="s">
        <v>57</v>
      </c>
      <c r="C5" t="s">
        <v>58</v>
      </c>
      <c r="D5" s="6">
        <f>'Besoins'!$B$2*0.1</f>
        <v>0.1</v>
      </c>
      <c r="E5" t="s">
        <v>15</v>
      </c>
    </row>
    <row r="6">
      <c r="A6">
        <v>3</v>
      </c>
      <c r="B6" t="s">
        <v>59</v>
      </c>
      <c r="C6" t="s">
        <v>58</v>
      </c>
      <c r="D6" s="6">
        <f>'Besoins'!$B$2*0.1</f>
        <v>0.1</v>
      </c>
      <c r="E6" t="s">
        <v>15</v>
      </c>
    </row>
    <row r="7">
      <c r="A7">
        <v>3</v>
      </c>
      <c r="B7" t="s">
        <v>60</v>
      </c>
      <c r="C7" t="s">
        <v>61</v>
      </c>
      <c r="D7" s="6">
        <f>'Besoins'!$B$2*5</f>
        <v>5</v>
      </c>
      <c r="E7" t="s">
        <v>3</v>
      </c>
    </row>
    <row r="8">
      <c r="A8">
        <v>3</v>
      </c>
      <c r="B8" t="s">
        <v>62</v>
      </c>
      <c r="C8" t="s">
        <v>61</v>
      </c>
      <c r="D8" s="6">
        <f>'Besoins'!$B$2*5</f>
        <v>5</v>
      </c>
      <c r="E8" t="s">
        <v>3</v>
      </c>
    </row>
    <row r="9">
      <c r="A9">
        <v>3</v>
      </c>
      <c r="B9" t="s">
        <v>63</v>
      </c>
      <c r="C9" t="s">
        <v>58</v>
      </c>
      <c r="D9" s="6">
        <f>'Besoins'!$B$2*0.1</f>
        <v>0.1</v>
      </c>
      <c r="E9" t="s">
        <v>15</v>
      </c>
    </row>
    <row r="10">
      <c r="A10">
        <v>3</v>
      </c>
      <c r="B10" t="s">
        <v>64</v>
      </c>
      <c r="C10" t="s">
        <v>58</v>
      </c>
      <c r="D10" s="6">
        <f>'Besoins'!$B$2*0.1</f>
        <v>0.1</v>
      </c>
      <c r="E10" t="s">
        <v>15</v>
      </c>
    </row>
    <row r="11">
      <c r="A11">
        <v>2</v>
      </c>
      <c r="B11" t="s">
        <v>65</v>
      </c>
      <c r="C11" t="s">
        <v>58</v>
      </c>
      <c r="D11" s="6">
        <f>'Besoins'!$B$2*1</f>
        <v>1</v>
      </c>
      <c r="E11" t="s">
        <v>3</v>
      </c>
    </row>
    <row r="12">
      <c r="A12">
        <v>1</v>
      </c>
      <c r="B12" t="s">
        <v>66</v>
      </c>
      <c r="C12" t="s">
        <v>54</v>
      </c>
      <c r="D12" s="6">
        <f>'Besoins'!$B$2*0.15</f>
        <v>0.15</v>
      </c>
      <c r="E12" t="s">
        <v>15</v>
      </c>
    </row>
    <row r="13">
      <c r="A13">
        <v>2</v>
      </c>
      <c r="B13" t="s">
        <v>67</v>
      </c>
      <c r="C13" t="s">
        <v>58</v>
      </c>
      <c r="D13" s="6">
        <f>'Besoins'!$B$2*0.078</f>
        <v>0.078</v>
      </c>
      <c r="E13" t="s">
        <v>15</v>
      </c>
    </row>
    <row r="14">
      <c r="A14">
        <v>2</v>
      </c>
      <c r="B14" t="s">
        <v>68</v>
      </c>
      <c r="C14" t="s">
        <v>58</v>
      </c>
      <c r="D14" s="6">
        <f>'Besoins'!$B$2*0.042</f>
        <v>0.042</v>
      </c>
      <c r="E14" t="s">
        <v>30</v>
      </c>
    </row>
    <row r="15">
      <c r="A15">
        <v>2</v>
      </c>
      <c r="B15" t="s">
        <v>69</v>
      </c>
      <c r="C15" t="s">
        <v>58</v>
      </c>
      <c r="D15" s="6">
        <f>'Besoins'!$B$2*0.012</f>
        <v>0.012</v>
      </c>
      <c r="E15" t="s">
        <v>15</v>
      </c>
    </row>
    <row r="16">
      <c r="A16">
        <v>2</v>
      </c>
      <c r="B16" t="s">
        <v>70</v>
      </c>
      <c r="C16" t="s">
        <v>58</v>
      </c>
      <c r="D16" s="6">
        <f>'Besoins'!$B$2*0.018</f>
        <v>0.018</v>
      </c>
      <c r="E16" t="s">
        <v>15</v>
      </c>
    </row>
    <row r="17">
      <c r="A17">
        <v>1</v>
      </c>
      <c r="B17" t="s">
        <v>71</v>
      </c>
      <c r="C17" t="s">
        <v>58</v>
      </c>
      <c r="D17" s="6">
        <f>'Besoins'!$B$2*0.1</f>
        <v>0.1</v>
      </c>
      <c r="E1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"00000388 · PAT.GATEAUX · référence : "&amp;Besoins!B3&amp;" "&amp;Besoins!C3&amp;" · multiplicateur réglable sur la feuille ""Besoins"""</f>
        <v>00000388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76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77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2026-08-01T06:17:27Z</dcterms:created>
  <dc:title>SACHER TöRTE (30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2026-08-01T06:17:27Z</dcterms:modified>
  <cp:revision>1</cp:revision>
</cp:coreProperties>
</file>