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<sst xmlns="http://schemas.openxmlformats.org/spreadsheetml/2006/main" count="59" uniqueCount="59">
  <si>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</si>
  <si>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</si>
  <si>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</si>
  <si>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</si>
  <si>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</si>
  <si>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</si>
  <si>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</si>
  <si>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</si>
  <si>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</si>
  <si>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</si>
  <si>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</si>
  <si>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</si>
  <si>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</si>
  <si>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</si>
  <si>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</si>
  <si>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</si>
  <si>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</si>
  <si>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</si>
  <si>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</si>
  <si>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00000039</t>
  </si>
  <si>
    <t>ANANAS (BOITE 4/4)</t>
  </si>
  <si>
    <t>FRUIT FRAIS</t>
  </si>
  <si>
    <t>pc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</si>
  <si>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</si>
  <si>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</si>
  <si>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</si>
  <si>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</si>
  <si>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</si>
  <si>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</si>
  <si>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</si>
  <si>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</si>
  <si>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</si>
  <si>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</si>
  <si>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</si>
  <si>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</si>
  <si>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</si>
  <si>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</si>
  <si>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</si>
  <si>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</si>
  <si>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ANANAS</t>
  </si>
  <si>
    <t>MERINGUE CUITE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</si>
  <si>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</si>
  <si>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</si>
  <si>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</si>
  <si>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</si>
  <si>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</si>
  <si>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</si>
  <si>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</si>
  <si>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ANANAS (BOITE 4/4)</t>
  </si>
  <si>
    <t xml:space="preserve">    ↳ GELATINE EN FEUILLES (P) (conv.)</t>
  </si>
  <si>
    <t>conversion</t>
  </si>
  <si>
    <t xml:space="preserve">    ↳ MERINGUE CUITE</t>
  </si>
  <si>
    <t xml:space="preserve">        ↳ BLANC D'OEUF (P) (conv.)</t>
  </si>
  <si>
    <t xml:space="preserve">        ↳ SUCRE (S2)</t>
  </si>
  <si>
    <t xml:space="preserve">        ↳ EAU</t>
  </si>
  <si>
    <t>Fiche technique — MOUSSE ANANAS</t>
  </si>
  <si>
    <t>MOUSSE ANANAS  00000381</t>
  </si>
  <si>
    <t>↳ MERINGUE CUITE  00000490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</si>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</sst>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2.61</v>
      </c>
      <c r="C3" t="s" s="5">
        <v>3</v>
      </c>
      <c r="D3"/>
      <c r="E3"/>
      <c r="F3"/>
    </row>
    <row r="4">
      <c r="A4" t="s">
        <v>4</v>
      </c>
      <c r="B4" s="6">
        <f>$B$2*B3</f>
        <v>2.61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</v>
      </c>
      <c r="E7" s="6">
        <f>D7*$B$2</f>
        <v>18</v>
      </c>
      <c r="F7" t="s">
        <v>3</v>
      </c>
      <c r="G7" s="9">
        <f>E7*16.0945</f>
        <v>289.701</v>
      </c>
    </row>
    <row r="8">
      <c r="A8" t="s" s="8">
        <v>15</v>
      </c>
      <c r="B8" t="s">
        <v>16</v>
      </c>
      <c r="C8" t="s">
        <v>17</v>
      </c>
      <c r="D8" s="4">
        <v>1.08</v>
      </c>
      <c r="E8" s="6">
        <f>D8*$B$2</f>
        <v>1.08</v>
      </c>
      <c r="F8" t="s">
        <v>18</v>
      </c>
      <c r="G8" s="9">
        <f>E8*2.5335</f>
        <v>2.73618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E9*1.1093</f>
        <v>1.1093</v>
      </c>
    </row>
    <row r="10">
      <c r="A10" t="s" s="8">
        <v>23</v>
      </c>
      <c r="B10" t="s">
        <v>24</v>
      </c>
      <c r="C10" t="s">
        <v>25</v>
      </c>
      <c r="D10" s="4">
        <v>6</v>
      </c>
      <c r="E10" s="6">
        <f>D10*$B$2</f>
        <v>6</v>
      </c>
      <c r="F10" t="s">
        <v>22</v>
      </c>
      <c r="G10" s="9">
        <f>E10*0.27</f>
        <v>1.62</v>
      </c>
    </row>
    <row r="11">
      <c r="A11" t="s" s="8">
        <v>26</v>
      </c>
      <c r="B11" t="s">
        <v>27</v>
      </c>
      <c r="C11" t="s">
        <v>28</v>
      </c>
      <c r="D11" s="4">
        <v>0.168</v>
      </c>
      <c r="E11" s="6">
        <f>D11*$B$2</f>
        <v>0.168</v>
      </c>
      <c r="F11" t="s">
        <v>18</v>
      </c>
      <c r="G11" s="9">
        <f>E11*0.003</f>
        <v>0.000504</v>
      </c>
    </row>
    <row r="12">
      <c r="A12" t="s" s="8">
        <v>29</v>
      </c>
      <c r="B12" t="s">
        <v>30</v>
      </c>
      <c r="C12" t="s">
        <v>31</v>
      </c>
      <c r="D12" s="4">
        <v>0.648</v>
      </c>
      <c r="E12" s="6">
        <f>D12*$B$2</f>
        <v>0.648</v>
      </c>
      <c r="F12" t="s">
        <v>3</v>
      </c>
      <c r="G12" s="9">
        <f>E12*0.95</f>
        <v>0.6156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40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10</v>
      </c>
    </row>
    <row r="2">
      <c r="A2">
        <v>0</v>
      </c>
      <c r="B2" t="s">
        <v>39</v>
      </c>
      <c r="C2" t="s">
        <v>45</v>
      </c>
      <c r="D2" s="6">
        <f>'Besoins'!$B$2*2.61</f>
        <v>2.61</v>
      </c>
      <c r="E2" t="s">
        <v>3</v>
      </c>
    </row>
    <row r="3">
      <c r="A3">
        <v>1</v>
      </c>
      <c r="B3" t="s">
        <v>46</v>
      </c>
      <c r="C3" t="s">
        <v>47</v>
      </c>
      <c r="D3" s="6">
        <f>'Besoins'!$B$2*1.08</f>
        <v>1.08</v>
      </c>
      <c r="E3" t="s">
        <v>18</v>
      </c>
    </row>
    <row r="4">
      <c r="A4">
        <v>1</v>
      </c>
      <c r="B4" t="s">
        <v>48</v>
      </c>
      <c r="C4" t="s">
        <v>47</v>
      </c>
      <c r="D4" s="6">
        <f>'Besoins'!$B$2*1</f>
        <v>1</v>
      </c>
      <c r="E4" t="s">
        <v>22</v>
      </c>
    </row>
    <row r="5">
      <c r="A5">
        <v>1</v>
      </c>
      <c r="B5" t="s">
        <v>49</v>
      </c>
      <c r="C5" t="s">
        <v>50</v>
      </c>
      <c r="D5" s="6">
        <f>'Besoins'!$B$2*18</f>
        <v>18</v>
      </c>
      <c r="E5" t="s">
        <v>22</v>
      </c>
    </row>
    <row r="6">
      <c r="A6">
        <v>1</v>
      </c>
      <c r="B6" t="s">
        <v>51</v>
      </c>
      <c r="C6" t="s">
        <v>45</v>
      </c>
      <c r="D6" s="6">
        <f>'Besoins'!$B$2*1.08</f>
        <v>1.08</v>
      </c>
      <c r="E6" t="s">
        <v>3</v>
      </c>
    </row>
    <row r="7">
      <c r="A7">
        <v>2</v>
      </c>
      <c r="B7" t="s">
        <v>52</v>
      </c>
      <c r="C7" t="s">
        <v>50</v>
      </c>
      <c r="D7" s="6">
        <f>'Besoins'!$B$2*12</f>
        <v>12</v>
      </c>
      <c r="E7" t="s">
        <v>22</v>
      </c>
    </row>
    <row r="8">
      <c r="A8">
        <v>2</v>
      </c>
      <c r="B8" t="s">
        <v>53</v>
      </c>
      <c r="C8" t="s">
        <v>47</v>
      </c>
      <c r="D8" s="6">
        <f>'Besoins'!$B$2*0.648</f>
        <v>0.648</v>
      </c>
      <c r="E8" t="s">
        <v>3</v>
      </c>
    </row>
    <row r="9">
      <c r="A9">
        <v>2</v>
      </c>
      <c r="B9" t="s">
        <v>54</v>
      </c>
      <c r="C9" t="s">
        <v>47</v>
      </c>
      <c r="D9" s="6">
        <f>'Besoins'!$B$2*0.168</f>
        <v>0.168</v>
      </c>
      <c r="E9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"00000381 · PAT.MOUSSES · référence : "&amp;Besoins!B3&amp;" "&amp;Besoins!C3&amp;" · multiplicateur réglable sur la feuille ""Besoins"""</f>
        <v>00000381 · PAT.MOUSSES · référence : 2,61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57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58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2026-08-01T06:17:33Z</dcterms:created>
  <dc:title>MOUSSE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2026-08-01T06:17:33Z</dcterms:modified>
  <cp:revision>1</cp:revision>
</cp:coreProperties>
</file>