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<sst xmlns="http://schemas.openxmlformats.org/spreadsheetml/2006/main" count="51" uniqueCount="51">
  <si>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</si>
  <si>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</si>
  <si>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</si>
  <si>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</si>
  <si>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</si>
  <si>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</si>
  <si>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</si>
  <si>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</si>
  <si>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</si>
  <si>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</si>
  <si>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</si>
  <si>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</si>
  <si>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</si>
  <si>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</si>
  <si>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</si>
  <si>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</si>
  <si>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</si>
  <si>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</si>
  <si>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</si>
  <si>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</si>
  <si>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</si>
  <si>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</si>
  <si>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</si>
  <si>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</si>
  <si>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</si>
  <si>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</si>
  <si>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</si>
  <si>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</si>
  <si>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</si>
  <si>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</si>
  <si>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</si>
  <si>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</si>
  <si>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</si>
  <si>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</si>
  <si>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</si>
  <si>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</si>
  <si>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</si>
  <si>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</si>
  <si>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</si>
  <si>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</si>
  <si>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</si>
  <si>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</si>
  <si>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</si>
  <si>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</si>
  <si>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</si>
  <si>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</si>
  <si>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</si>
  <si>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TARTE CLAFOUTI AU MIRABELLES (conv.)</t>
  </si>
  <si>
    <t>conversion</t>
  </si>
  <si>
    <t>Fiche technique — TARTE CLAFOUTI AU MIRABELLES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</si>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</sst>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E7*5.2306</f>
        <v>5.2306</v>
      </c>
    </row>
    <row r="8">
      <c r="A8" t="s" s="8">
        <v>15</v>
      </c>
      <c r="B8" t="s">
        <v>16</v>
      </c>
      <c r="C8" t="s">
        <v>17</v>
      </c>
      <c r="D8" s="4">
        <v>2.12</v>
      </c>
      <c r="E8" s="6">
        <f>D8*$B$2</f>
        <v>2.12</v>
      </c>
      <c r="F8" t="s">
        <v>18</v>
      </c>
      <c r="G8" s="9">
        <f>E8*0.022064</f>
        <v>0.046776</v>
      </c>
    </row>
    <row r="9">
      <c r="A9" t="s" s="8">
        <v>19</v>
      </c>
      <c r="B9" t="s">
        <v>20</v>
      </c>
      <c r="C9" t="s">
        <v>17</v>
      </c>
      <c r="D9" s="4">
        <v>8</v>
      </c>
      <c r="E9" s="6">
        <f>D9*$B$2</f>
        <v>8</v>
      </c>
      <c r="F9" t="s">
        <v>3</v>
      </c>
      <c r="G9" s="9">
        <f>E9*0.20824</f>
        <v>1.66592</v>
      </c>
    </row>
    <row r="10">
      <c r="A10" t="s" s="8">
        <v>21</v>
      </c>
      <c r="B10" t="s">
        <v>22</v>
      </c>
      <c r="C10" t="s">
        <v>23</v>
      </c>
      <c r="D10" s="4">
        <v>0.6</v>
      </c>
      <c r="E10" s="6">
        <f>D10*$B$2</f>
        <v>0.6</v>
      </c>
      <c r="F10" t="s">
        <v>18</v>
      </c>
      <c r="G10" s="9">
        <f>E10*3.9514</f>
        <v>2.37084</v>
      </c>
    </row>
    <row r="11">
      <c r="A11" t="s" s="8">
        <v>24</v>
      </c>
      <c r="B11" t="s">
        <v>25</v>
      </c>
      <c r="C11" t="s">
        <v>26</v>
      </c>
      <c r="D11" s="4">
        <v>14</v>
      </c>
      <c r="E11" s="6">
        <f>D11*$B$2</f>
        <v>14</v>
      </c>
      <c r="F11" t="s">
        <v>3</v>
      </c>
      <c r="G11" s="9">
        <f>E11*0.27</f>
        <v>3.78</v>
      </c>
    </row>
    <row r="12">
      <c r="A12" t="s" s="8">
        <v>27</v>
      </c>
      <c r="B12" t="s">
        <v>28</v>
      </c>
      <c r="C12" t="s">
        <v>29</v>
      </c>
      <c r="D12" s="4">
        <v>0.04</v>
      </c>
      <c r="E12" s="6">
        <f>D12*$B$2</f>
        <v>0.04</v>
      </c>
      <c r="F12" t="s">
        <v>18</v>
      </c>
      <c r="G12" s="9">
        <f>E12*0.186416</f>
        <v>0.007457</v>
      </c>
    </row>
    <row r="13">
      <c r="A13" t="s" s="8">
        <v>30</v>
      </c>
      <c r="B13" t="s">
        <v>31</v>
      </c>
      <c r="C13" t="s">
        <v>26</v>
      </c>
      <c r="D13" s="4">
        <v>2.3</v>
      </c>
      <c r="E13" s="6">
        <f>D13*$B$2</f>
        <v>2.3</v>
      </c>
      <c r="F13" t="s">
        <v>32</v>
      </c>
      <c r="G13" s="9">
        <f>E13*0.5999</f>
        <v>1.37977</v>
      </c>
    </row>
    <row r="14">
      <c r="A14" t="s" s="8">
        <v>33</v>
      </c>
      <c r="B14" t="s">
        <v>34</v>
      </c>
      <c r="C14" t="s">
        <v>35</v>
      </c>
      <c r="D14" s="4">
        <v>0.42</v>
      </c>
      <c r="E14" s="6">
        <f>D14*$B$2</f>
        <v>0.42</v>
      </c>
      <c r="F14" t="s">
        <v>18</v>
      </c>
      <c r="G14" s="9">
        <f>E14*0.95</f>
        <v>0.399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47</v>
      </c>
      <c r="C2" t="s">
        <v>48</v>
      </c>
      <c r="D2" s="6">
        <f>'Besoins'!$B$2*4</f>
        <v>4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49</v>
      </c>
      <c r="B1"/>
      <c r="C1"/>
      <c r="D1"/>
    </row>
    <row r="2">
      <c r="A2" t="str" s="12">
        <f>"00000339 · CONV.CONSERVES · référence : "&amp;Besoins!B3&amp;" "&amp;Besoins!C3&amp;" · multiplicateur réglable sur la feuille ""Besoins"""</f>
        <v>00000339 · CONV.CONSERVES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2026-08-01T06:12:26Z</dcterms:created>
  <dc:title>TARTE CLAFOUTI AU MIRABELLES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2026-08-01T06:12:26Z</dcterms:modified>
  <cp:revision>1</cp:revision>
</cp:coreProperties>
</file>