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<sst xmlns="http://schemas.openxmlformats.org/spreadsheetml/2006/main" count="86" uniqueCount="86">
  <si>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</si>
  <si>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</si>
  <si>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</si>
  <si>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</si>
  <si>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</si>
  <si>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</si>
  <si>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</si>
  <si>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</si>
  <si>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</si>
  <si>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</si>
  <si>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</si>
  <si>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</si>
  <si>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</si>
  <si>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</si>
  <si>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</si>
  <si>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</si>
  <si>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</si>
  <si>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</si>
  <si>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</si>
  <si>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</si>
  <si>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</si>
  <si>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</si>
  <si>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</si>
  <si>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</si>
  <si>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</si>
  <si>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</si>
  <si>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</si>
  <si>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</si>
  <si>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</si>
  <si>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</si>
  <si>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</si>
  <si>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</si>
  <si>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</si>
  <si>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</si>
  <si>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</si>
  <si>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</si>
  <si>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</si>
  <si>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</si>
  <si>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</si>
  <si>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</si>
  <si>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</si>
  <si>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POIRES à L'OMBRE</t>
  </si>
  <si>
    <t>BANDE DE FEUILLETÉE PATISSIÈRE</t>
  </si>
  <si>
    <t>BANDE DE FEUILLETÉE (9 * 55 CM.)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</si>
  <si>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</si>
  <si>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</si>
  <si>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</si>
  <si>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</si>
  <si>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</si>
  <si>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</si>
  <si>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</si>
  <si>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</si>
  <si>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</si>
  <si>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</si>
  <si>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</si>
  <si>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</si>
  <si>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</si>
  <si>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</si>
  <si>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</si>
  <si>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</si>
  <si>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PATISSIÈRE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</si>
  <si>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</si>
  <si>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</si>
  <si>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</si>
  <si>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</si>
  <si>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>conversion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</si>
  <si>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</si>
  <si>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</si>
  <si>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</si>
  <si>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</si>
  <si>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</si>
  <si>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</si>
  <si>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↳ POIRES (BOITE 4/4)</t>
  </si>
  <si>
    <t xml:space="preserve">    ↳ MERINGUE FRAICHE</t>
  </si>
  <si>
    <t xml:space="preserve">        ↳ BLANC D'OEUF (P) (conv.)</t>
  </si>
  <si>
    <t xml:space="preserve">        ↳ SUCRE (S2)</t>
  </si>
  <si>
    <t>Fiche technique — POIRES à L'OMBRE</t>
  </si>
  <si>
    <t>POIRES à L'OMBRE  00000324</t>
  </si>
  <si>
    <t>↳ BANDE DE FEUILLETÉE PATISSIÈRE  00000678</t>
  </si>
  <si>
    <t>↳ BANDE DE FEUILLETÉE (9 * 55 CM.)  00000677</t>
  </si>
  <si>
    <t>↳ CRÈME PATISSIÈRE 1  00000145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</si>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</sst>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E7*1.2395</f>
        <v>3.7185</v>
      </c>
    </row>
    <row r="8">
      <c r="A8" t="s" s="8">
        <v>15</v>
      </c>
      <c r="B8" t="s">
        <v>16</v>
      </c>
      <c r="C8" t="s">
        <v>17</v>
      </c>
      <c r="D8" s="4">
        <v>0.042</v>
      </c>
      <c r="E8" s="6">
        <f>D8*$B$2</f>
        <v>0.042</v>
      </c>
      <c r="F8" t="s">
        <v>18</v>
      </c>
      <c r="G8" s="9">
        <f>E8*0.7833</f>
        <v>0.032899</v>
      </c>
    </row>
    <row r="9">
      <c r="A9" t="s" s="8">
        <v>19</v>
      </c>
      <c r="B9" t="s">
        <v>20</v>
      </c>
      <c r="C9" t="s">
        <v>21</v>
      </c>
      <c r="D9" s="4">
        <v>8</v>
      </c>
      <c r="E9" s="6">
        <f>D9*$B$2</f>
        <v>8</v>
      </c>
      <c r="F9" t="s">
        <v>3</v>
      </c>
      <c r="G9" s="9">
        <f>E9*0.27</f>
        <v>2.16</v>
      </c>
    </row>
    <row r="10">
      <c r="A10" t="s" s="8">
        <v>22</v>
      </c>
      <c r="B10" t="s">
        <v>23</v>
      </c>
      <c r="C10" t="s">
        <v>21</v>
      </c>
      <c r="D10" s="4">
        <v>0.6</v>
      </c>
      <c r="E10" s="6">
        <f>D10*$B$2</f>
        <v>0.6</v>
      </c>
      <c r="F10" t="s">
        <v>24</v>
      </c>
      <c r="G10" s="9">
        <f>E10*0.5999</f>
        <v>0.35994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E11*1.690325</f>
        <v>1.690325</v>
      </c>
    </row>
    <row r="12">
      <c r="A12" t="s" s="8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3</v>
      </c>
      <c r="G12" s="9">
        <f>E12*0.0632128</f>
        <v>0.063213</v>
      </c>
    </row>
    <row r="13">
      <c r="A13" t="s" s="8">
        <v>31</v>
      </c>
      <c r="B13" t="s">
        <v>32</v>
      </c>
      <c r="C13" t="s">
        <v>33</v>
      </c>
      <c r="D13" s="4">
        <v>0.636</v>
      </c>
      <c r="E13" s="6">
        <f>D13*$B$2</f>
        <v>0.636</v>
      </c>
      <c r="F13" t="s">
        <v>18</v>
      </c>
      <c r="G13" s="9">
        <f>E13*0.95</f>
        <v>0.6042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45</v>
      </c>
      <c r="B6">
        <v>1</v>
      </c>
      <c r="C6" t="s">
        <v>46</v>
      </c>
      <c r="D6" t="s" s="12">
        <v>47</v>
      </c>
      <c r="E6" t="s" s="12">
        <v>48</v>
      </c>
      <c r="F6"/>
    </row>
    <row r="7">
      <c r="A7" t="s">
        <v>45</v>
      </c>
      <c r="B7">
        <v>3</v>
      </c>
      <c r="C7" t="s">
        <v>49</v>
      </c>
      <c r="D7" t="s" s="12">
        <v>50</v>
      </c>
      <c r="E7" t="s" s="12">
        <v>51</v>
      </c>
      <c r="F7"/>
    </row>
    <row r="8">
      <c r="A8" t="s">
        <v>45</v>
      </c>
      <c r="B8">
        <v>4</v>
      </c>
      <c r="C8" t="s">
        <v>52</v>
      </c>
      <c r="D8" t="s" s="12">
        <v>53</v>
      </c>
      <c r="E8" t="s" s="12">
        <v>54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41</v>
      </c>
      <c r="C2" t="s">
        <v>59</v>
      </c>
      <c r="D2" s="6">
        <f>'Besoins'!$B$2*30</f>
        <v>30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'Besoins'!$B$2*3</f>
        <v>3</v>
      </c>
      <c r="E3" t="s">
        <v>3</v>
      </c>
    </row>
    <row r="4">
      <c r="A4">
        <v>2</v>
      </c>
      <c r="B4" t="s">
        <v>61</v>
      </c>
      <c r="C4" t="s">
        <v>59</v>
      </c>
      <c r="D4" s="6">
        <f>'Besoins'!$B$2*3</f>
        <v>3</v>
      </c>
      <c r="E4" t="s">
        <v>3</v>
      </c>
    </row>
    <row r="5">
      <c r="A5">
        <v>3</v>
      </c>
      <c r="B5" t="s">
        <v>62</v>
      </c>
      <c r="C5" t="s">
        <v>63</v>
      </c>
      <c r="D5" s="6">
        <f>'Besoins'!$B$2*1</f>
        <v>1</v>
      </c>
      <c r="E5" t="s">
        <v>3</v>
      </c>
    </row>
    <row r="6">
      <c r="A6">
        <v>3</v>
      </c>
      <c r="B6" t="s">
        <v>64</v>
      </c>
      <c r="C6" t="s">
        <v>65</v>
      </c>
      <c r="D6" s="6">
        <f>'Besoins'!$B$2*0.5</f>
        <v>0.5</v>
      </c>
      <c r="E6" t="s">
        <v>3</v>
      </c>
    </row>
    <row r="7">
      <c r="A7">
        <v>3</v>
      </c>
      <c r="B7" t="s">
        <v>66</v>
      </c>
      <c r="C7" t="s">
        <v>63</v>
      </c>
      <c r="D7" s="6">
        <f>'Besoins'!$B$2*1</f>
        <v>1</v>
      </c>
      <c r="E7" t="s">
        <v>3</v>
      </c>
    </row>
    <row r="8">
      <c r="A8">
        <v>2</v>
      </c>
      <c r="B8" t="s">
        <v>67</v>
      </c>
      <c r="C8" t="s">
        <v>59</v>
      </c>
      <c r="D8" s="6">
        <f>'Besoins'!$B$2*0.9</f>
        <v>0.9</v>
      </c>
      <c r="E8" t="s">
        <v>18</v>
      </c>
    </row>
    <row r="9">
      <c r="A9">
        <v>3</v>
      </c>
      <c r="B9" t="s">
        <v>68</v>
      </c>
      <c r="C9" t="s">
        <v>63</v>
      </c>
      <c r="D9" s="6">
        <f>'Besoins'!$B$2*0.6</f>
        <v>0.6</v>
      </c>
      <c r="E9" t="s">
        <v>24</v>
      </c>
    </row>
    <row r="10">
      <c r="A10">
        <v>3</v>
      </c>
      <c r="B10" t="s">
        <v>69</v>
      </c>
      <c r="C10" t="s">
        <v>63</v>
      </c>
      <c r="D10" s="6">
        <f>'Besoins'!$B$2*0.15</f>
        <v>0.15</v>
      </c>
      <c r="E10" t="s">
        <v>18</v>
      </c>
    </row>
    <row r="11">
      <c r="A11">
        <v>3</v>
      </c>
      <c r="B11" t="s">
        <v>70</v>
      </c>
      <c r="C11" t="s">
        <v>65</v>
      </c>
      <c r="D11" s="6">
        <f>'Besoins'!$B$2*6</f>
        <v>6</v>
      </c>
      <c r="E11" t="s">
        <v>3</v>
      </c>
    </row>
    <row r="12">
      <c r="A12">
        <v>3</v>
      </c>
      <c r="B12" t="s">
        <v>71</v>
      </c>
      <c r="C12" t="s">
        <v>63</v>
      </c>
      <c r="D12" s="6">
        <f>'Besoins'!$B$2*0.042</f>
        <v>0.042</v>
      </c>
      <c r="E12" t="s">
        <v>18</v>
      </c>
    </row>
    <row r="13">
      <c r="A13">
        <v>1</v>
      </c>
      <c r="B13" t="s">
        <v>72</v>
      </c>
      <c r="C13" t="s">
        <v>63</v>
      </c>
      <c r="D13" s="6">
        <f>'Besoins'!$B$2*3</f>
        <v>3</v>
      </c>
      <c r="E13" t="s">
        <v>3</v>
      </c>
    </row>
    <row r="14">
      <c r="A14">
        <v>1</v>
      </c>
      <c r="B14" t="s">
        <v>73</v>
      </c>
      <c r="C14" t="s">
        <v>59</v>
      </c>
      <c r="D14" s="6">
        <f>'Besoins'!$B$2*0.81</f>
        <v>0.81</v>
      </c>
      <c r="E14" t="s">
        <v>18</v>
      </c>
    </row>
    <row r="15">
      <c r="A15">
        <v>2</v>
      </c>
      <c r="B15" t="s">
        <v>74</v>
      </c>
      <c r="C15" t="s">
        <v>65</v>
      </c>
      <c r="D15" s="6">
        <f>'Besoins'!$B$2*9</f>
        <v>9</v>
      </c>
      <c r="E15" t="s">
        <v>3</v>
      </c>
    </row>
    <row r="16">
      <c r="A16">
        <v>2</v>
      </c>
      <c r="B16" t="s">
        <v>75</v>
      </c>
      <c r="C16" t="s">
        <v>63</v>
      </c>
      <c r="D16" s="6">
        <f>'Besoins'!$B$2*0.486</f>
        <v>0.486</v>
      </c>
      <c r="E1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"00000324 · PAT.INDIVIDUELS · référence : "&amp;Besoins!B3&amp;" "&amp;Besoins!C3&amp;" · multiplicateur réglable sur la feuille ""Besoins"""</f>
        <v>00000324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81</v>
      </c>
      <c r="B16"/>
      <c r="C16"/>
      <c r="D16"/>
    </row>
    <row r="17">
      <c r="A17" t="s" s="16">
        <v>82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83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84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85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2026-08-01T06:17:02Z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2026-08-01T06:17:02Z</dcterms:modified>
  <cp:revision>1</cp:revision>
</cp:coreProperties>
</file>