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<sst xmlns="http://schemas.openxmlformats.org/spreadsheetml/2006/main" count="73" uniqueCount="73">
  <si>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</si>
  <si>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</si>
  <si>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</si>
  <si>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</si>
  <si>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</si>
  <si>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</si>
  <si>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</si>
  <si>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</si>
  <si>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</si>
  <si>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</si>
  <si>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</si>
  <si>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</si>
  <si>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</si>
  <si>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</si>
  <si>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</si>
  <si>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</si>
  <si>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</si>
  <si>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</si>
  <si>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</si>
  <si>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</si>
  <si>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</si>
  <si>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</si>
  <si>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</si>
  <si>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</si>
  <si>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</si>
  <si>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00000051</t>
  </si>
  <si>
    <t>LAIT</t>
  </si>
  <si>
    <t>lt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</si>
  <si>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</si>
  <si>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</si>
  <si>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</si>
  <si>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</si>
  <si>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</si>
  <si>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</si>
  <si>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</si>
  <si>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</si>
  <si>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</si>
  <si>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</si>
  <si>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</si>
  <si>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</si>
  <si>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</si>
  <si>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</si>
  <si>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</si>
  <si>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BISCUIT ROULé à LA GANACHE (10 * 40 CM.)</t>
  </si>
  <si>
    <t>BISCUIT ROULé (FEUILLES)</t>
  </si>
  <si>
    <t>BISCUIT ROULé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</si>
  <si>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</si>
  <si>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</si>
  <si>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</si>
  <si>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</si>
  <si>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</si>
  <si>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</si>
  <si>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BISCUIT ROULé (FEUILLES)</t>
  </si>
  <si>
    <t xml:space="preserve">        ↳ BISCUIT ROULé</t>
  </si>
  <si>
    <t xml:space="preserve">            ↳ OEUF (P) (conv.)</t>
  </si>
  <si>
    <t>conversion</t>
  </si>
  <si>
    <t xml:space="preserve">            ↳ JAUNE D'OEUF (P) (conv.)</t>
  </si>
  <si>
    <t xml:space="preserve">            ↳ SUCRE (S2)</t>
  </si>
  <si>
    <t>matiere</t>
  </si>
  <si>
    <t xml:space="preserve">            ↳ FARINE (FLEUR DE FROMENT)</t>
  </si>
  <si>
    <t xml:space="preserve">            ↳ BLANC D'OEUF (P) (conv.)</t>
  </si>
  <si>
    <t xml:space="preserve">        ↳ papier silicone</t>
  </si>
  <si>
    <t xml:space="preserve">    ↳ GANACHE</t>
  </si>
  <si>
    <t xml:space="preserve">        ↳ CHOCOLAT 835</t>
  </si>
  <si>
    <t xml:space="preserve">        ↳ LAIT</t>
  </si>
  <si>
    <t xml:space="preserve">        ↳ MIEL LIQUIDE (MELI)</t>
  </si>
  <si>
    <t xml:space="preserve">        ↳ BEURRE</t>
  </si>
  <si>
    <t>Fiche technique — BISCUIT ROULé à LA GANACHE (10 * 40 CM.)</t>
  </si>
  <si>
    <t>BISCUIT ROULé à LA GANACHE (10 * 40 CM.)  00000307</t>
  </si>
  <si>
    <t>↳ BISCUIT ROULé (FEUILLES)  00000297</t>
  </si>
  <si>
    <t>↳ BISCUIT ROULé  00000101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</si>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</sst>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0.13</v>
      </c>
      <c r="E7" s="6">
        <f>D7*$B$2</f>
        <v>0.13</v>
      </c>
      <c r="F7" t="s">
        <v>15</v>
      </c>
      <c r="G7" s="9">
        <f>E7*3.1247</f>
        <v>0.406211</v>
      </c>
    </row>
    <row r="8">
      <c r="A8" t="s" s="8">
        <v>16</v>
      </c>
      <c r="B8" t="s">
        <v>17</v>
      </c>
      <c r="C8" t="s">
        <v>18</v>
      </c>
      <c r="D8" s="4">
        <v>0.075</v>
      </c>
      <c r="E8" s="6">
        <f>D8*$B$2</f>
        <v>0.075</v>
      </c>
      <c r="F8" t="s">
        <v>15</v>
      </c>
      <c r="G8" s="9">
        <f>E8*0.022064</f>
        <v>0.001655</v>
      </c>
    </row>
    <row r="9">
      <c r="A9" t="s" s="8">
        <v>19</v>
      </c>
      <c r="B9" t="s">
        <v>20</v>
      </c>
      <c r="C9" t="s">
        <v>21</v>
      </c>
      <c r="D9" s="4">
        <v>0.03</v>
      </c>
      <c r="E9" s="6">
        <f>D9*$B$2</f>
        <v>0.03</v>
      </c>
      <c r="F9" t="s">
        <v>15</v>
      </c>
      <c r="G9" s="9">
        <f>E9*3.9514</f>
        <v>0.118542</v>
      </c>
    </row>
    <row r="10">
      <c r="A10" t="s" s="8">
        <v>22</v>
      </c>
      <c r="B10" t="s">
        <v>23</v>
      </c>
      <c r="C10" t="s">
        <v>24</v>
      </c>
      <c r="D10" s="4">
        <v>6</v>
      </c>
      <c r="E10" s="6">
        <f>D10*$B$2</f>
        <v>6</v>
      </c>
      <c r="F10" t="s">
        <v>3</v>
      </c>
      <c r="G10" s="9">
        <f>E10*0.27</f>
        <v>1.62</v>
      </c>
    </row>
    <row r="11">
      <c r="A11" t="s" s="8">
        <v>25</v>
      </c>
      <c r="B11" t="s">
        <v>26</v>
      </c>
      <c r="C11" t="s">
        <v>24</v>
      </c>
      <c r="D11" s="4">
        <v>0.07</v>
      </c>
      <c r="E11" s="6">
        <f>D11*$B$2</f>
        <v>0.07</v>
      </c>
      <c r="F11" t="s">
        <v>27</v>
      </c>
      <c r="G11" s="9">
        <f>E11*0.5999</f>
        <v>0.041993</v>
      </c>
    </row>
    <row r="12">
      <c r="A12" t="s" s="8">
        <v>28</v>
      </c>
      <c r="B12" t="s">
        <v>29</v>
      </c>
      <c r="C12" t="s">
        <v>30</v>
      </c>
      <c r="D12" s="4">
        <v>1</v>
      </c>
      <c r="E12" s="6">
        <f>D12*$B$2</f>
        <v>1</v>
      </c>
      <c r="F12" t="s">
        <v>3</v>
      </c>
      <c r="G12" s="9">
        <f>E12*0.0632128</f>
        <v>0.063213</v>
      </c>
    </row>
    <row r="13">
      <c r="A13" t="s" s="8">
        <v>31</v>
      </c>
      <c r="B13" t="s">
        <v>32</v>
      </c>
      <c r="C13" t="s">
        <v>33</v>
      </c>
      <c r="D13" s="4">
        <v>0.02</v>
      </c>
      <c r="E13" s="6">
        <f>D13*$B$2</f>
        <v>0.02</v>
      </c>
      <c r="F13" t="s">
        <v>15</v>
      </c>
      <c r="G13" s="9">
        <f>E13*4.0406</f>
        <v>0.080812</v>
      </c>
    </row>
    <row r="14">
      <c r="A14" t="s" s="8">
        <v>34</v>
      </c>
      <c r="B14" t="s">
        <v>35</v>
      </c>
      <c r="C14" t="s">
        <v>33</v>
      </c>
      <c r="D14" s="4">
        <v>0.15</v>
      </c>
      <c r="E14" s="6">
        <f>D14*$B$2</f>
        <v>0.15</v>
      </c>
      <c r="F14" t="s">
        <v>15</v>
      </c>
      <c r="G14" s="9">
        <f>E14*0.95</f>
        <v>0.1425</v>
      </c>
    </row>
    <row r="15">
      <c r="A15"/>
      <c r="B15"/>
      <c r="C15"/>
      <c r="D15"/>
      <c r="E15"/>
      <c r="F15" t="s" s="10">
        <v>36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37</v>
      </c>
      <c r="B1" t="s" s="7">
        <v>38</v>
      </c>
      <c r="C1" t="s" s="7">
        <v>39</v>
      </c>
      <c r="D1" t="s" s="7">
        <v>40</v>
      </c>
      <c r="E1" t="s" s="7">
        <v>41</v>
      </c>
      <c r="F1" t="s" s="7">
        <v>42</v>
      </c>
    </row>
    <row r="2">
      <c r="A2" t="s">
        <v>43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10</v>
      </c>
    </row>
    <row r="2">
      <c r="A2">
        <v>0</v>
      </c>
      <c r="B2" t="s">
        <v>43</v>
      </c>
      <c r="C2" t="s">
        <v>51</v>
      </c>
      <c r="D2" s="6">
        <f>'Besoins'!$B$2*1</f>
        <v>1</v>
      </c>
      <c r="E2" t="s">
        <v>3</v>
      </c>
    </row>
    <row r="3">
      <c r="A3">
        <v>1</v>
      </c>
      <c r="B3" t="s">
        <v>52</v>
      </c>
      <c r="C3" t="s">
        <v>51</v>
      </c>
      <c r="D3" s="6">
        <f>'Besoins'!$B$2*1</f>
        <v>1</v>
      </c>
      <c r="E3" t="s">
        <v>3</v>
      </c>
    </row>
    <row r="4">
      <c r="A4">
        <v>2</v>
      </c>
      <c r="B4" t="s">
        <v>53</v>
      </c>
      <c r="C4" t="s">
        <v>51</v>
      </c>
      <c r="D4" s="6">
        <f>'Besoins'!$B$2*0.48</f>
        <v>0.48</v>
      </c>
      <c r="E4" t="s">
        <v>15</v>
      </c>
    </row>
    <row r="5">
      <c r="A5">
        <v>3</v>
      </c>
      <c r="B5" t="s">
        <v>54</v>
      </c>
      <c r="C5" t="s">
        <v>55</v>
      </c>
      <c r="D5" s="6">
        <f>'Besoins'!$B$2*3</f>
        <v>3</v>
      </c>
      <c r="E5" t="s">
        <v>3</v>
      </c>
    </row>
    <row r="6">
      <c r="A6">
        <v>3</v>
      </c>
      <c r="B6" t="s">
        <v>56</v>
      </c>
      <c r="C6" t="s">
        <v>55</v>
      </c>
      <c r="D6" s="6">
        <f>'Besoins'!$B$2*3</f>
        <v>3</v>
      </c>
      <c r="E6" t="s">
        <v>3</v>
      </c>
    </row>
    <row r="7">
      <c r="A7">
        <v>3</v>
      </c>
      <c r="B7" t="s">
        <v>57</v>
      </c>
      <c r="C7" t="s">
        <v>58</v>
      </c>
      <c r="D7" s="6">
        <f>'Besoins'!$B$2*0.12</f>
        <v>0.12</v>
      </c>
      <c r="E7" t="s">
        <v>15</v>
      </c>
    </row>
    <row r="8">
      <c r="A8">
        <v>3</v>
      </c>
      <c r="B8" t="s">
        <v>59</v>
      </c>
      <c r="C8" t="s">
        <v>58</v>
      </c>
      <c r="D8" s="6">
        <f>'Besoins'!$B$2*0.075</f>
        <v>0.075</v>
      </c>
      <c r="E8" t="s">
        <v>15</v>
      </c>
    </row>
    <row r="9">
      <c r="A9">
        <v>3</v>
      </c>
      <c r="B9" t="s">
        <v>60</v>
      </c>
      <c r="C9" t="s">
        <v>55</v>
      </c>
      <c r="D9" s="6">
        <f>'Besoins'!$B$2*3</f>
        <v>3</v>
      </c>
      <c r="E9" t="s">
        <v>3</v>
      </c>
    </row>
    <row r="10">
      <c r="A10">
        <v>3</v>
      </c>
      <c r="B10" t="s">
        <v>57</v>
      </c>
      <c r="C10" t="s">
        <v>58</v>
      </c>
      <c r="D10" s="6">
        <f>'Besoins'!$B$2*0.03</f>
        <v>0.03</v>
      </c>
      <c r="E10" t="s">
        <v>15</v>
      </c>
    </row>
    <row r="11">
      <c r="A11">
        <v>2</v>
      </c>
      <c r="B11" t="s">
        <v>61</v>
      </c>
      <c r="C11" t="s">
        <v>58</v>
      </c>
      <c r="D11" s="6">
        <f>'Besoins'!$B$2*1</f>
        <v>1</v>
      </c>
      <c r="E11" t="s">
        <v>3</v>
      </c>
    </row>
    <row r="12">
      <c r="A12">
        <v>1</v>
      </c>
      <c r="B12" t="s">
        <v>62</v>
      </c>
      <c r="C12" t="s">
        <v>51</v>
      </c>
      <c r="D12" s="6">
        <f>'Besoins'!$B$2*0.25</f>
        <v>0.25</v>
      </c>
      <c r="E12" t="s">
        <v>15</v>
      </c>
    </row>
    <row r="13">
      <c r="A13">
        <v>2</v>
      </c>
      <c r="B13" t="s">
        <v>63</v>
      </c>
      <c r="C13" t="s">
        <v>58</v>
      </c>
      <c r="D13" s="6">
        <f>'Besoins'!$B$2*0.13</f>
        <v>0.13</v>
      </c>
      <c r="E13" t="s">
        <v>15</v>
      </c>
    </row>
    <row r="14">
      <c r="A14">
        <v>2</v>
      </c>
      <c r="B14" t="s">
        <v>64</v>
      </c>
      <c r="C14" t="s">
        <v>58</v>
      </c>
      <c r="D14" s="6">
        <f>'Besoins'!$B$2*0.07</f>
        <v>0.07</v>
      </c>
      <c r="E14" t="s">
        <v>27</v>
      </c>
    </row>
    <row r="15">
      <c r="A15">
        <v>2</v>
      </c>
      <c r="B15" t="s">
        <v>65</v>
      </c>
      <c r="C15" t="s">
        <v>58</v>
      </c>
      <c r="D15" s="6">
        <f>'Besoins'!$B$2*0.02</f>
        <v>0.02</v>
      </c>
      <c r="E15" t="s">
        <v>15</v>
      </c>
    </row>
    <row r="16">
      <c r="A16">
        <v>2</v>
      </c>
      <c r="B16" t="s">
        <v>66</v>
      </c>
      <c r="C16" t="s">
        <v>58</v>
      </c>
      <c r="D16" s="6">
        <f>'Besoins'!$B$2*0.03</f>
        <v>0.03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67</v>
      </c>
      <c r="B1"/>
      <c r="C1"/>
      <c r="D1"/>
    </row>
    <row r="2">
      <c r="A2" t="str" s="13">
        <f>"00000307 · PAT.GATEAUX · référence : "&amp;Besoins!B3&amp;" "&amp;Besoins!C3&amp;" · multiplicateur réglable sur la feuille ""Besoins"""</f>
        <v>00000307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68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69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70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71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72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2026-09-15T12:37:54Z</dcterms:created>
  <dc:title>BISCUIT ROULé à LA GANACHE (10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2026-09-15T12:37:54Z</dcterms:modified>
  <cp:revision>1</cp:revision>
</cp:coreProperties>
</file>