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<sst xmlns="http://schemas.openxmlformats.org/spreadsheetml/2006/main" count="66" uniqueCount="66">
  <si>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</si>
  <si>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</si>
  <si>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</si>
  <si>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</si>
  <si>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</si>
  <si>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</si>
  <si>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</si>
  <si>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</si>
  <si>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</si>
  <si>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</si>
  <si>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</si>
  <si>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</si>
  <si>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</si>
  <si>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</si>
  <si>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</si>
  <si>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</si>
  <si>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</si>
  <si>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</si>
  <si>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</si>
  <si>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</si>
  <si>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</si>
  <si>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</si>
  <si>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</si>
  <si>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</si>
  <si>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</si>
  <si>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</si>
  <si>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</si>
  <si>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</si>
  <si>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</si>
  <si>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</si>
  <si>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</si>
  <si>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</si>
  <si>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</si>
  <si>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</si>
  <si>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</si>
  <si>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</si>
  <si>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</si>
  <si>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</si>
  <si>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</si>
  <si>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</si>
  <si>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</si>
  <si>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</si>
  <si>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</si>
  <si>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</si>
  <si>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</si>
  <si>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</si>
  <si>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</si>
  <si>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</si>
  <si>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</si>
  <si>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</si>
  <si>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</si>
  <si>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AUX FRUITS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</si>
  <si>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</si>
  <si>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</si>
  <si>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</si>
  <si>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</si>
  <si>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</si>
  <si>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</si>
  <si>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</si>
  <si>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CONFIT FRUITS HACHS (macedoine)</t>
  </si>
  <si>
    <t xml:space="preserve">        ↳ RAISIN DE CORINTHE</t>
  </si>
  <si>
    <t xml:space="preserve">        ↳ RHUM 50ø</t>
  </si>
  <si>
    <t>Fiche technique — CAKE AUX FRUITS (600gr,RECTANGULAIRE)</t>
  </si>
  <si>
    <t>CAKE AUX FRUITS (600gr,RECTANGULAIRE)  00000301</t>
  </si>
  <si>
    <t>↳ PÂTE À CAKE AUX FRUITS  00000072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</si>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</sst>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21</v>
      </c>
      <c r="G10" s="9">
        <f>E10*3.9514</f>
        <v>0.39514</v>
      </c>
    </row>
    <row r="11">
      <c r="A11" t="s" s="8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21</v>
      </c>
      <c r="G11" s="9">
        <f>E11*3.2722</f>
        <v>0.32722</v>
      </c>
    </row>
    <row r="12">
      <c r="A12" t="s" s="8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3</v>
      </c>
      <c r="G12" s="9">
        <f>E12*0.27</f>
        <v>0.54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21</v>
      </c>
      <c r="G13" s="9">
        <f>E13*2.008</f>
        <v>0.1004</v>
      </c>
    </row>
    <row r="14">
      <c r="A14" t="s" s="8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21</v>
      </c>
      <c r="G14" s="9">
        <f>E14*0.95</f>
        <v>0.095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'Besoins'!$B$2*0.64</f>
        <v>0.64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'Besoins'!$B$2*0.64</f>
        <v>0.64</v>
      </c>
      <c r="E3" t="s">
        <v>21</v>
      </c>
    </row>
    <row r="4">
      <c r="A4">
        <v>2</v>
      </c>
      <c r="B4" t="s">
        <v>52</v>
      </c>
      <c r="C4" t="s">
        <v>53</v>
      </c>
      <c r="D4" s="6">
        <f>'Besoins'!$B$2*0.1</f>
        <v>0.1</v>
      </c>
      <c r="E4" t="s">
        <v>21</v>
      </c>
    </row>
    <row r="5">
      <c r="A5">
        <v>2</v>
      </c>
      <c r="B5" t="s">
        <v>54</v>
      </c>
      <c r="C5" t="s">
        <v>53</v>
      </c>
      <c r="D5" s="6">
        <f>'Besoins'!$B$2*0.1</f>
        <v>0.1</v>
      </c>
      <c r="E5" t="s">
        <v>21</v>
      </c>
    </row>
    <row r="6">
      <c r="A6">
        <v>2</v>
      </c>
      <c r="B6" t="s">
        <v>55</v>
      </c>
      <c r="C6" t="s">
        <v>56</v>
      </c>
      <c r="D6" s="6">
        <f>'Besoins'!$B$2*2</f>
        <v>2</v>
      </c>
      <c r="E6" t="s">
        <v>3</v>
      </c>
    </row>
    <row r="7">
      <c r="A7">
        <v>2</v>
      </c>
      <c r="B7" t="s">
        <v>57</v>
      </c>
      <c r="C7" t="s">
        <v>53</v>
      </c>
      <c r="D7" s="6">
        <f>'Besoins'!$B$2*0.15</f>
        <v>0.15</v>
      </c>
      <c r="E7" t="s">
        <v>21</v>
      </c>
    </row>
    <row r="8">
      <c r="A8">
        <v>2</v>
      </c>
      <c r="B8" t="s">
        <v>58</v>
      </c>
      <c r="C8" t="s">
        <v>56</v>
      </c>
      <c r="D8" s="6">
        <f>'Besoins'!$B$2*0.004</f>
        <v>0.004</v>
      </c>
      <c r="E8" t="s">
        <v>21</v>
      </c>
    </row>
    <row r="9">
      <c r="A9">
        <v>2</v>
      </c>
      <c r="B9" t="s">
        <v>59</v>
      </c>
      <c r="C9" t="s">
        <v>53</v>
      </c>
      <c r="D9" s="6">
        <f>'Besoins'!$B$2*0.1</f>
        <v>0.1</v>
      </c>
      <c r="E9" t="s">
        <v>21</v>
      </c>
    </row>
    <row r="10">
      <c r="A10">
        <v>2</v>
      </c>
      <c r="B10" t="s">
        <v>60</v>
      </c>
      <c r="C10" t="s">
        <v>53</v>
      </c>
      <c r="D10" s="6">
        <f>'Besoins'!$B$2*0.05</f>
        <v>0.05</v>
      </c>
      <c r="E10" t="s">
        <v>21</v>
      </c>
    </row>
    <row r="11">
      <c r="A11">
        <v>2</v>
      </c>
      <c r="B11" t="s">
        <v>61</v>
      </c>
      <c r="C11" t="s">
        <v>53</v>
      </c>
      <c r="D11" s="6">
        <f>'Besoins'!$B$2*0.02</f>
        <v>0.02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