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<sst xmlns="http://schemas.openxmlformats.org/spreadsheetml/2006/main" count="78" uniqueCount="78">
  <si>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</si>
  <si>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</si>
  <si>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</si>
  <si>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</si>
  <si>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</si>
  <si>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</si>
  <si>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</si>
  <si>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</si>
  <si>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</si>
  <si>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</si>
  <si>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</si>
  <si>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</si>
  <si>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</si>
  <si>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</si>
  <si>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</si>
  <si>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</si>
  <si>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</si>
  <si>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</si>
  <si>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</si>
  <si>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</si>
  <si>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</si>
  <si>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</si>
  <si>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</si>
  <si>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</si>
  <si>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</si>
  <si>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</si>
  <si>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</si>
  <si>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</si>
  <si>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</si>
  <si>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</si>
  <si>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</si>
  <si>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</si>
  <si>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</si>
  <si>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</si>
  <si>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</si>
  <si>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</si>
  <si>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</si>
  <si>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</si>
  <si>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</si>
  <si>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</si>
  <si>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</si>
  <si>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</si>
  <si>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</si>
  <si>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CITRON</t>
  </si>
  <si>
    <t>FOND DE TARTE,25 CM.</t>
  </si>
  <si>
    <t>PÂTE À TARTE</t>
  </si>
  <si>
    <t>PÂTE À LEVÉE</t>
  </si>
  <si>
    <t>CRÈME CITRON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</si>
  <si>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</si>
  <si>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</si>
  <si>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</si>
  <si>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</si>
  <si>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</si>
  <si>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</si>
  <si>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</si>
  <si>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</si>
  <si>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</si>
  <si>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</si>
  <si>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</si>
  <si>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</si>
  <si>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</si>
  <si>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</si>
  <si>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</si>
  <si>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</si>
  <si>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</si>
  <si>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</si>
  <si>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CRÈME CITRON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</si>
  <si>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</si>
  <si>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</si>
  <si>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</si>
  <si>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 (conv.)</t>
  </si>
  <si>
    <t>Fiche technique — TARTE CITRON</t>
  </si>
  <si>
    <t>TARTE CITRON  00000285</t>
  </si>
  <si>
    <t>↳ FOND DE TARTE,25 CM.  00000784</t>
  </si>
  <si>
    <t>↳ PÂTE À TARTE  00000182</t>
  </si>
  <si>
    <t>↳ PÂTE À LEVÉE  00000527</t>
  </si>
  <si>
    <t>↳ CRÈME CITRON  00000168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</si>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</sst>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0.8</v>
      </c>
      <c r="E9" s="6">
        <f>D9*$B$2</f>
        <v>0.8</v>
      </c>
      <c r="F9" t="s">
        <v>15</v>
      </c>
      <c r="G9" s="9">
        <f>E9*3.9514</f>
        <v>3.16112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E10*3.6741428571</f>
        <v>1.837071</v>
      </c>
    </row>
    <row r="11">
      <c r="A11" t="s" s="8">
        <v>25</v>
      </c>
      <c r="B11" t="s">
        <v>26</v>
      </c>
      <c r="C11" t="s">
        <v>27</v>
      </c>
      <c r="D11" s="4">
        <v>24</v>
      </c>
      <c r="E11" s="6">
        <f>D11*$B$2</f>
        <v>24</v>
      </c>
      <c r="F11" t="s">
        <v>3</v>
      </c>
      <c r="G11" s="9">
        <f>E11*0.27</f>
        <v>6.48</v>
      </c>
    </row>
    <row r="12">
      <c r="A12" t="s" s="8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15</v>
      </c>
      <c r="G12" s="9">
        <f>E12*0.186416</f>
        <v>0.003728</v>
      </c>
    </row>
    <row r="13">
      <c r="A13" t="s" s="8">
        <v>31</v>
      </c>
      <c r="B13" t="s">
        <v>32</v>
      </c>
      <c r="C13" t="s">
        <v>27</v>
      </c>
      <c r="D13" s="4">
        <v>0.4</v>
      </c>
      <c r="E13" s="6">
        <f>D13*$B$2</f>
        <v>0.4</v>
      </c>
      <c r="F13" t="s">
        <v>24</v>
      </c>
      <c r="G13" s="9">
        <f>E13*0.5999</f>
        <v>0.23996</v>
      </c>
    </row>
    <row r="14">
      <c r="A14" t="s" s="8">
        <v>33</v>
      </c>
      <c r="B14" t="s">
        <v>34</v>
      </c>
      <c r="C14" t="s">
        <v>35</v>
      </c>
      <c r="D14" s="4">
        <v>0.56</v>
      </c>
      <c r="E14" s="6">
        <f>D14*$B$2</f>
        <v>0.56</v>
      </c>
      <c r="F14" t="s">
        <v>15</v>
      </c>
      <c r="G14" s="9">
        <f>E14*0.95</f>
        <v>0.532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'Besoins'!$B$2*2</f>
        <v>2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'Besoins'!$B$2*2</f>
        <v>2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'Besoins'!$B$2*2</f>
        <v>2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'Besoins'!$B$2*1.9</f>
        <v>1.9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'Besoins'!$B$2*4</f>
        <v>4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'Besoins'!$B$2*1</f>
        <v>1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'Besoins'!$B$2*0.06</f>
        <v>0.06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'Besoins'!$B$2*0.02</f>
        <v>0.02</v>
      </c>
      <c r="E9" t="s">
        <v>15</v>
      </c>
    </row>
    <row r="10">
      <c r="A10">
        <v>4</v>
      </c>
      <c r="B10" t="s">
        <v>61</v>
      </c>
      <c r="C10" t="s">
        <v>57</v>
      </c>
      <c r="D10" s="6">
        <f>'Besoins'!$B$2*0.2</f>
        <v>0.2</v>
      </c>
      <c r="E10" t="s">
        <v>15</v>
      </c>
    </row>
    <row r="11">
      <c r="A11">
        <v>4</v>
      </c>
      <c r="B11" t="s">
        <v>62</v>
      </c>
      <c r="C11" t="s">
        <v>63</v>
      </c>
      <c r="D11" s="6">
        <f>'Besoins'!$B$2*4</f>
        <v>4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'Besoins'!$B$2*0.4</f>
        <v>0.4</v>
      </c>
      <c r="E12" t="s">
        <v>24</v>
      </c>
    </row>
    <row r="13">
      <c r="A13">
        <v>3</v>
      </c>
      <c r="B13" t="s">
        <v>65</v>
      </c>
      <c r="C13" t="s">
        <v>57</v>
      </c>
      <c r="D13" s="6">
        <f>'Besoins'!$B$2*0.1</f>
        <v>0.1</v>
      </c>
      <c r="E13" t="s">
        <v>15</v>
      </c>
    </row>
    <row r="14">
      <c r="A14">
        <v>1</v>
      </c>
      <c r="B14" t="s">
        <v>66</v>
      </c>
      <c r="C14" t="s">
        <v>52</v>
      </c>
      <c r="D14" s="6">
        <f>'Besoins'!$B$2*2.6</f>
        <v>2.6</v>
      </c>
      <c r="E14" t="s">
        <v>15</v>
      </c>
    </row>
    <row r="15">
      <c r="A15">
        <v>2</v>
      </c>
      <c r="B15" t="s">
        <v>67</v>
      </c>
      <c r="C15" t="s">
        <v>57</v>
      </c>
      <c r="D15" s="6">
        <f>'Besoins'!$B$2*0.5</f>
        <v>0.5</v>
      </c>
      <c r="E15" t="s">
        <v>24</v>
      </c>
    </row>
    <row r="16">
      <c r="A16">
        <v>2</v>
      </c>
      <c r="B16" t="s">
        <v>68</v>
      </c>
      <c r="C16" t="s">
        <v>57</v>
      </c>
      <c r="D16" s="6">
        <f>'Besoins'!$B$2*0.5</f>
        <v>0.5</v>
      </c>
      <c r="E16" t="s">
        <v>15</v>
      </c>
    </row>
    <row r="17">
      <c r="A17">
        <v>2</v>
      </c>
      <c r="B17" t="s">
        <v>69</v>
      </c>
      <c r="C17" t="s">
        <v>57</v>
      </c>
      <c r="D17" s="6">
        <f>'Besoins'!$B$2*0.5</f>
        <v>0.5</v>
      </c>
      <c r="E17" t="s">
        <v>15</v>
      </c>
    </row>
    <row r="18">
      <c r="A18">
        <v>2</v>
      </c>
      <c r="B18" t="s">
        <v>70</v>
      </c>
      <c r="C18" t="s">
        <v>63</v>
      </c>
      <c r="D18" s="6">
        <f>'Besoins'!$B$2*20</f>
        <v>20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"00000285 · PAT.TARTES · référence : "&amp;Besoins!B3&amp;" "&amp;Besoins!C3&amp;" · multiplicateur réglable sur la feuille ""Besoins"""</f>
        <v>00000285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2026-09-15T14:54:38Z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2026-09-15T14:54:38Z</dcterms:modified>
  <cp:revision>1</cp:revision>
</cp:coreProperties>
</file>