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<sst xmlns="http://schemas.openxmlformats.org/spreadsheetml/2006/main" count="64" uniqueCount="64">
  <si>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</si>
  <si>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</si>
  <si>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</si>
  <si>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</si>
  <si>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</si>
  <si>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</si>
  <si>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</si>
  <si>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</si>
  <si>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</si>
  <si>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</si>
  <si>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</si>
  <si>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</si>
  <si>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</si>
  <si>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</si>
  <si>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</si>
  <si>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</si>
  <si>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</si>
  <si>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</si>
  <si>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</si>
  <si>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</si>
  <si>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</si>
  <si>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</si>
  <si>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</si>
  <si>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</si>
  <si>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</si>
  <si>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</si>
  <si>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</si>
  <si>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</si>
  <si>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</si>
  <si>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</si>
  <si>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</si>
  <si>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</si>
  <si>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</si>
  <si>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</si>
  <si>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</si>
  <si>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</si>
  <si>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</si>
  <si>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</si>
  <si>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</si>
  <si>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</si>
  <si>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</si>
  <si>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</si>
  <si>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</si>
  <si>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</si>
  <si>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</si>
  <si>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</si>
  <si>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</si>
  <si>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CARAMBOLES EN TRANCHES (conv.)</t>
  </si>
  <si>
    <t>conversion</t>
  </si>
  <si>
    <t xml:space="preserve">    ↳ KIWI (P/.) (conv.)</t>
  </si>
  <si>
    <t xml:space="preserve">    ↳ FIGUES (P/.) (conv.)</t>
  </si>
  <si>
    <t xml:space="preserve">    ↳ PASSION (P/.)</t>
  </si>
  <si>
    <t xml:space="preserve">        ↳ PASSION (P)</t>
  </si>
  <si>
    <t xml:space="preserve">            ↳ PASSION (CAISSE)</t>
  </si>
  <si>
    <t>matiere</t>
  </si>
  <si>
    <t xml:space="preserve">    ↳ FRAISE (P/.) (conv.)</t>
  </si>
  <si>
    <t xml:space="preserve">    ↳ RAISIN NOIR (P/.) (conv.)</t>
  </si>
  <si>
    <t xml:space="preserve">    ↳ RAISIN BLANC (P/.) (conv.)</t>
  </si>
  <si>
    <t xml:space="preserve">    ↳ PHYSALIS (P) (conv.)</t>
  </si>
  <si>
    <t>Fiche technique — DÉCOR FRUIT (HIVER)</t>
  </si>
  <si>
    <t>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</si>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</sst>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3</v>
      </c>
      <c r="G7" s="9">
        <f>E7*8.9242</f>
        <v>0.044621</v>
      </c>
    </row>
    <row r="8">
      <c r="A8" t="s" s="8">
        <v>15</v>
      </c>
      <c r="B8" t="s">
        <v>16</v>
      </c>
      <c r="C8" t="s">
        <v>14</v>
      </c>
      <c r="D8" s="4">
        <v>0.0625</v>
      </c>
      <c r="E8" s="6">
        <f>D8*$B$2</f>
        <v>0.0625</v>
      </c>
      <c r="F8" t="s">
        <v>3</v>
      </c>
      <c r="G8" s="9">
        <f>E8*1.4378</f>
        <v>0.089863</v>
      </c>
    </row>
    <row r="9">
      <c r="A9" t="s" s="8">
        <v>17</v>
      </c>
      <c r="B9" t="s">
        <v>18</v>
      </c>
      <c r="C9" t="s">
        <v>14</v>
      </c>
      <c r="D9" s="4">
        <v>0.5</v>
      </c>
      <c r="E9" s="6">
        <f>D9*$B$2</f>
        <v>0.5</v>
      </c>
      <c r="F9" t="s">
        <v>19</v>
      </c>
      <c r="G9" s="9">
        <f>E9*2.8508</f>
        <v>1.4254</v>
      </c>
    </row>
    <row r="10">
      <c r="A10" t="s" s="8">
        <v>20</v>
      </c>
      <c r="B10" t="s">
        <v>21</v>
      </c>
      <c r="C10" t="s">
        <v>14</v>
      </c>
      <c r="D10" s="4">
        <v>0.5</v>
      </c>
      <c r="E10" s="6">
        <f>D10*$B$2</f>
        <v>0.5</v>
      </c>
      <c r="F10" t="s">
        <v>19</v>
      </c>
      <c r="G10" s="9">
        <f>E10*2.6029</f>
        <v>1.30145</v>
      </c>
    </row>
    <row r="11">
      <c r="A11" t="s" s="8">
        <v>22</v>
      </c>
      <c r="B11" t="s">
        <v>23</v>
      </c>
      <c r="C11" t="s">
        <v>24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25</v>
      </c>
      <c r="B12" t="s">
        <v>26</v>
      </c>
      <c r="C12" t="s">
        <v>24</v>
      </c>
      <c r="D12" s="4">
        <v>0.125</v>
      </c>
      <c r="E12" s="6">
        <f>D12*$B$2</f>
        <v>0.125</v>
      </c>
      <c r="F12" t="s">
        <v>3</v>
      </c>
      <c r="G12" s="9">
        <f>E12*0.330525</f>
        <v>0.041316</v>
      </c>
    </row>
    <row r="13">
      <c r="A13" t="s" s="8">
        <v>27</v>
      </c>
      <c r="B13" t="s">
        <v>28</v>
      </c>
      <c r="C13" t="s">
        <v>24</v>
      </c>
      <c r="D13" s="4">
        <v>0.033333</v>
      </c>
      <c r="E13" s="6">
        <f>D13*$B$2</f>
        <v>0.033333</v>
      </c>
      <c r="F13" t="s">
        <v>3</v>
      </c>
      <c r="G13" s="9">
        <f>E13*1.6113161132</f>
        <v>0.05371</v>
      </c>
    </row>
    <row r="14">
      <c r="A14" t="s" s="8">
        <v>29</v>
      </c>
      <c r="B14" t="s">
        <v>30</v>
      </c>
      <c r="C14" t="s">
        <v>31</v>
      </c>
      <c r="D14" s="4">
        <v>0.1</v>
      </c>
      <c r="E14" s="6">
        <f>D14*$B$2</f>
        <v>0.1</v>
      </c>
      <c r="F14" t="s">
        <v>3</v>
      </c>
      <c r="G14" s="9">
        <f>E14*0.2479</f>
        <v>0.02479</v>
      </c>
    </row>
    <row r="15">
      <c r="A15"/>
      <c r="B15"/>
      <c r="C15"/>
      <c r="D15"/>
      <c r="E15"/>
      <c r="F15" t="s" s="10">
        <v>32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39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'Besoins'!$B$2*1</f>
        <v>1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'Besoins'!$B$2*1</f>
        <v>1</v>
      </c>
      <c r="E5" t="s">
        <v>3</v>
      </c>
    </row>
    <row r="6">
      <c r="A6">
        <v>1</v>
      </c>
      <c r="B6" t="s">
        <v>51</v>
      </c>
      <c r="C6" t="s">
        <v>46</v>
      </c>
      <c r="D6" s="6">
        <f>'Besoins'!$B$2*1</f>
        <v>1</v>
      </c>
      <c r="E6" t="s">
        <v>3</v>
      </c>
    </row>
    <row r="7">
      <c r="A7">
        <v>2</v>
      </c>
      <c r="B7" t="s">
        <v>52</v>
      </c>
      <c r="C7" t="s">
        <v>46</v>
      </c>
      <c r="D7" s="6">
        <f>'Besoins'!$B$2*0.25</f>
        <v>0.25</v>
      </c>
      <c r="E7" t="s">
        <v>3</v>
      </c>
    </row>
    <row r="8">
      <c r="A8">
        <v>3</v>
      </c>
      <c r="B8" t="s">
        <v>53</v>
      </c>
      <c r="C8" t="s">
        <v>54</v>
      </c>
      <c r="D8" s="6">
        <f>'Besoins'!$B$2*0.005</f>
        <v>0.005</v>
      </c>
      <c r="E8" t="s">
        <v>3</v>
      </c>
    </row>
    <row r="9">
      <c r="A9">
        <v>1</v>
      </c>
      <c r="B9" t="s">
        <v>55</v>
      </c>
      <c r="C9" t="s">
        <v>48</v>
      </c>
      <c r="D9" s="6">
        <f>'Besoins'!$B$2*2</f>
        <v>2</v>
      </c>
      <c r="E9" t="s">
        <v>3</v>
      </c>
    </row>
    <row r="10">
      <c r="A10">
        <v>1</v>
      </c>
      <c r="B10" t="s">
        <v>56</v>
      </c>
      <c r="C10" t="s">
        <v>48</v>
      </c>
      <c r="D10" s="6">
        <f>'Besoins'!$B$2*1</f>
        <v>1</v>
      </c>
      <c r="E10" t="s">
        <v>3</v>
      </c>
    </row>
    <row r="11">
      <c r="A11">
        <v>1</v>
      </c>
      <c r="B11" t="s">
        <v>57</v>
      </c>
      <c r="C11" t="s">
        <v>48</v>
      </c>
      <c r="D11" s="6">
        <f>'Besoins'!$B$2*1</f>
        <v>1</v>
      </c>
      <c r="E11" t="s">
        <v>3</v>
      </c>
    </row>
    <row r="12">
      <c r="A12">
        <v>1</v>
      </c>
      <c r="B12" t="s">
        <v>58</v>
      </c>
      <c r="C12" t="s">
        <v>48</v>
      </c>
      <c r="D12" s="6">
        <f>'Besoins'!$B$2*1</f>
        <v>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"00000256 · PAT.DECORATIONS · référence : "&amp;Besoins!B3&amp;" "&amp;Besoins!C3&amp;" · multiplicateur réglable sur la feuille ""Besoins"""</f>
        <v>00000256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