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<sst xmlns="http://schemas.openxmlformats.org/spreadsheetml/2006/main" count="67" uniqueCount="67">
  <si>
    <t>Besoins matière</t>
  </si>
  <si>
    <t>Multiplicateur souhaité</t>
  </si>
  <si>
    <t>Quantité de référence</t>
  </si>
  <si>
    <t>kg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</si>
  <si>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</si>
  <si>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</si>
  <si>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</si>
  <si>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</si>
  <si>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</si>
  <si>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</si>
  <si>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</si>
  <si>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 H.T.</t>
  </si>
  <si>
    <t>00000111</t>
  </si>
  <si>
    <t>PURE DE FRAMBOISES (BOIRON)</t>
  </si>
  <si>
    <t>Concentrés et purées cuisines</t>
  </si>
  <si>
    <t>lt</t>
  </si>
  <si>
    <t>00000274</t>
  </si>
  <si>
    <t>GELATINE EN FEUILLES</t>
  </si>
  <si>
    <t>Gélatines et texturants</t>
  </si>
  <si>
    <t>00000049</t>
  </si>
  <si>
    <t>CREME FRAOECHE</t>
  </si>
  <si>
    <t>Crèmes fraîches et laitières</t>
  </si>
  <si>
    <t>00000047</t>
  </si>
  <si>
    <t>OEUF A3 (PRIX)</t>
  </si>
  <si>
    <t>Oeufs entiers</t>
  </si>
  <si>
    <t>pc</t>
  </si>
  <si>
    <t>00000003</t>
  </si>
  <si>
    <t>SUCRE (S2)</t>
  </si>
  <si>
    <t>Sucres et édulcorants</t>
  </si>
  <si>
    <t>Total</t>
  </si>
  <si>
    <t>Recette</t>
  </si>
  <si>
    <t>#</t>
  </si>
  <si>
    <t>Verbe</t>
  </si>
  <si>
    <t>Étape</t>
  </si>
  <si>
    <t>Précision technique</t>
  </si>
  <si>
    <t>Durée</t>
  </si>
  <si>
    <t>MOUSSE FRAMBOISE</t>
  </si>
  <si>
    <t>MERINGUE FRAICHE</t>
  </si>
  <si>
    <t>MONTER</t>
  </si>
  <si>
    <t>14 blancs d'œufs en neige</t>
  </si>
  <si>
    <t>Au batteur vitesse moyenne puis rapide</t>
  </si>
  <si>
    <t>COUCHER</t>
  </si>
  <si>
    <t>À la poche selon la forme souhaitée</t>
  </si>
  <si>
    <t>Douille lisse n°10 ou cannelée</t>
  </si>
  <si>
    <t>SÉCHER</t>
  </si>
  <si>
    <t>Au four 90°C porte légèrement entrouverte</t>
  </si>
  <si>
    <t>1h30 à 2h selon épaisseur — la meringue doit sonner creux</t>
  </si>
  <si>
    <t>Niveau</t>
  </si>
  <si>
    <t>Composant</t>
  </si>
  <si>
    <t>Type</t>
  </si>
  <si>
    <t>Quantité (× multiplicateur, voir feuille Besoins)</t>
  </si>
  <si>
    <t>recette</t>
  </si>
  <si>
    <t xml:space="preserve">    ↳ CREME FRAOECHE</t>
  </si>
  <si>
    <t>matiere</t>
  </si>
  <si>
    <t xml:space="preserve">    ↳ PURE DE FRAMBOISES (BOIRON)</t>
  </si>
  <si>
    <t xml:space="preserve">    ↳ MERINGUE FRAICHE</t>
  </si>
  <si>
    <t xml:space="preserve">        ↳ BLANC D'OEUF (P) (conv.)</t>
  </si>
  <si>
    <t>conversion</t>
  </si>
  <si>
    <t xml:space="preserve">        ↳ SUCRE (S2)</t>
  </si>
  <si>
    <t xml:space="preserve">    ↳ GELATINE EN FEUILLES (P) (conv.)</t>
  </si>
  <si>
    <t>Fiche technique — MOUSSE FRAMBOISE</t>
  </si>
  <si>
    <t>MOUSSE FRAMBOISE  00000125</t>
  </si>
  <si>
    <t>↳ MERINGUE FRAICHE  00000099</t>
  </si>
  <si>
    <t>1.</t>
  </si>
  <si>
    <t>3.</t>
  </si>
  <si>
    <t>4.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</si>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</sst>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9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0" fontId="0" fillId="0" borderId="0" xfId="0" applyAlignment="1">
      <alignment horizontal="right"/>
    </xf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 applyAlignment="1">
      <alignment horizontal="right"/>
    </xf>
    <xf numFmtId="0" fontId="8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2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0.23</v>
      </c>
      <c r="C3" t="s" s="5">
        <v>3</v>
      </c>
      <c r="D3"/>
      <c r="E3"/>
      <c r="F3"/>
    </row>
    <row r="4">
      <c r="A4" t="s">
        <v>4</v>
      </c>
      <c r="B4" s="6">
        <f>$B$2*B3</f>
        <v>0.23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 s="8">
        <v>12</v>
      </c>
      <c r="B7" t="s">
        <v>13</v>
      </c>
      <c r="C7" t="s">
        <v>14</v>
      </c>
      <c r="D7" s="4">
        <v>0.05</v>
      </c>
      <c r="E7" s="6">
        <f>D7*$B$2</f>
        <v>0.05</v>
      </c>
      <c r="F7" t="s">
        <v>15</v>
      </c>
      <c r="G7" s="9">
        <f>E7*6.4452</f>
        <v>0.32226</v>
      </c>
    </row>
    <row r="8">
      <c r="A8" t="s" s="8">
        <v>16</v>
      </c>
      <c r="B8" t="s">
        <v>17</v>
      </c>
      <c r="C8" t="s">
        <v>18</v>
      </c>
      <c r="D8" s="4">
        <v>0.003</v>
      </c>
      <c r="E8" s="6">
        <f>D8*$B$2</f>
        <v>0.003</v>
      </c>
      <c r="F8" t="s">
        <v>3</v>
      </c>
      <c r="G8" s="9">
        <f>E8*16.0945</f>
        <v>0.048284</v>
      </c>
    </row>
    <row r="9">
      <c r="A9" t="s" s="8">
        <v>19</v>
      </c>
      <c r="B9" t="s">
        <v>20</v>
      </c>
      <c r="C9" t="s">
        <v>21</v>
      </c>
      <c r="D9" s="4">
        <v>0.09</v>
      </c>
      <c r="E9" s="6">
        <f>D9*$B$2</f>
        <v>0.09</v>
      </c>
      <c r="F9" t="s">
        <v>15</v>
      </c>
      <c r="G9" s="9">
        <f>E9*2.5335</f>
        <v>0.228015</v>
      </c>
    </row>
    <row r="10">
      <c r="A10" t="s" s="8">
        <v>22</v>
      </c>
      <c r="B10" t="s">
        <v>23</v>
      </c>
      <c r="C10" t="s">
        <v>24</v>
      </c>
      <c r="D10" s="4">
        <v>0.5</v>
      </c>
      <c r="E10" s="6">
        <f>D10*$B$2</f>
        <v>0.5</v>
      </c>
      <c r="F10" t="s">
        <v>25</v>
      </c>
      <c r="G10" s="9">
        <f>E10*0.27</f>
        <v>0.135</v>
      </c>
    </row>
    <row r="11">
      <c r="A11" t="s" s="8">
        <v>26</v>
      </c>
      <c r="B11" t="s">
        <v>27</v>
      </c>
      <c r="C11" t="s">
        <v>28</v>
      </c>
      <c r="D11" s="4">
        <v>0.054</v>
      </c>
      <c r="E11" s="6">
        <f>D11*$B$2</f>
        <v>0.054</v>
      </c>
      <c r="F11" t="s">
        <v>3</v>
      </c>
      <c r="G11" s="9">
        <f>E11*0.95</f>
        <v>0.0513</v>
      </c>
    </row>
    <row r="12">
      <c r="A12"/>
      <c r="B12"/>
      <c r="C12"/>
      <c r="D12"/>
      <c r="E12"/>
      <c r="F12" t="s" s="10">
        <v>29</v>
      </c>
      <c r="G12" s="11">
        <f>SUM(G7:G11)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30</v>
      </c>
      <c r="B1" t="s" s="7">
        <v>31</v>
      </c>
      <c r="C1" t="s" s="7">
        <v>32</v>
      </c>
      <c r="D1" t="s" s="7">
        <v>33</v>
      </c>
      <c r="E1" t="s" s="7">
        <v>34</v>
      </c>
      <c r="F1" t="s" s="7">
        <v>35</v>
      </c>
    </row>
    <row r="2">
      <c r="A2" t="s">
        <v>36</v>
      </c>
      <c r="B2"/>
      <c r="C2"/>
      <c r="D2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  <row r="3">
      <c r="A3" t="s">
        <v>37</v>
      </c>
      <c r="B3">
        <v>1</v>
      </c>
      <c r="C3" t="s">
        <v>38</v>
      </c>
      <c r="D3" t="s" s="12">
        <v>39</v>
      </c>
      <c r="E3" t="s" s="12">
        <v>40</v>
      </c>
      <c r="F3"/>
    </row>
    <row r="4">
      <c r="A4" t="s">
        <v>37</v>
      </c>
      <c r="B4">
        <v>3</v>
      </c>
      <c r="C4" t="s">
        <v>41</v>
      </c>
      <c r="D4" t="s" s="12">
        <v>42</v>
      </c>
      <c r="E4" t="s" s="12">
        <v>43</v>
      </c>
      <c r="F4"/>
    </row>
    <row r="5">
      <c r="A5" t="s">
        <v>37</v>
      </c>
      <c r="B5">
        <v>4</v>
      </c>
      <c r="C5" t="s">
        <v>44</v>
      </c>
      <c r="D5" t="s" s="12">
        <v>45</v>
      </c>
      <c r="E5" t="s" s="12">
        <v>46</v>
      </c>
      <c r="F5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8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47</v>
      </c>
      <c r="B1" t="s" s="7">
        <v>48</v>
      </c>
      <c r="C1" t="s" s="7">
        <v>49</v>
      </c>
      <c r="D1" t="s" s="7">
        <v>50</v>
      </c>
      <c r="E1" t="s" s="7">
        <v>10</v>
      </c>
    </row>
    <row r="2">
      <c r="A2">
        <v>0</v>
      </c>
      <c r="B2" t="s">
        <v>36</v>
      </c>
      <c r="C2" t="s">
        <v>51</v>
      </c>
      <c r="D2" s="6">
        <f>'Besoins'!$B$2*0.23</f>
        <v>0.23</v>
      </c>
      <c r="E2" t="s">
        <v>3</v>
      </c>
    </row>
    <row r="3">
      <c r="A3">
        <v>1</v>
      </c>
      <c r="B3" t="s">
        <v>52</v>
      </c>
      <c r="C3" t="s">
        <v>53</v>
      </c>
      <c r="D3" s="6">
        <f>'Besoins'!$B$2*0.09</f>
        <v>0.09</v>
      </c>
      <c r="E3" t="s">
        <v>15</v>
      </c>
    </row>
    <row r="4">
      <c r="A4">
        <v>1</v>
      </c>
      <c r="B4" t="s">
        <v>54</v>
      </c>
      <c r="C4" t="s">
        <v>53</v>
      </c>
      <c r="D4" s="6">
        <f>'Besoins'!$B$2*0.05</f>
        <v>0.05</v>
      </c>
      <c r="E4" t="s">
        <v>15</v>
      </c>
    </row>
    <row r="5">
      <c r="A5">
        <v>1</v>
      </c>
      <c r="B5" t="s">
        <v>55</v>
      </c>
      <c r="C5" t="s">
        <v>51</v>
      </c>
      <c r="D5" s="6">
        <f>'Besoins'!$B$2*0.09</f>
        <v>0.09</v>
      </c>
      <c r="E5" t="s">
        <v>3</v>
      </c>
    </row>
    <row r="6">
      <c r="A6">
        <v>2</v>
      </c>
      <c r="B6" t="s">
        <v>56</v>
      </c>
      <c r="C6" t="s">
        <v>57</v>
      </c>
      <c r="D6" s="6">
        <f>'Besoins'!$B$2*1</f>
        <v>1</v>
      </c>
      <c r="E6" t="s">
        <v>25</v>
      </c>
    </row>
    <row r="7">
      <c r="A7">
        <v>2</v>
      </c>
      <c r="B7" t="s">
        <v>58</v>
      </c>
      <c r="C7" t="s">
        <v>53</v>
      </c>
      <c r="D7" s="6">
        <f>'Besoins'!$B$2*0.054</f>
        <v>0.054</v>
      </c>
      <c r="E7" t="s">
        <v>3</v>
      </c>
    </row>
    <row r="8">
      <c r="A8">
        <v>1</v>
      </c>
      <c r="B8" t="s">
        <v>59</v>
      </c>
      <c r="C8" t="s">
        <v>57</v>
      </c>
      <c r="D8" s="6">
        <f>'Besoins'!$B$2*1.5</f>
        <v>1.5</v>
      </c>
      <c r="E8" t="s">
        <v>25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5"/>
  <cols>
    <col min="1" max="1" width="22" customWidth="1"/>
    <col min="2" max="2" width="52" customWidth="1"/>
  </cols>
  <sheetData>
    <row r="1" customHeight="1" ht="24">
      <c r="A1" t="s" s="2">
        <v>60</v>
      </c>
      <c r="B1"/>
      <c r="C1"/>
      <c r="D1"/>
    </row>
    <row r="2">
      <c r="A2" t="str" s="13">
        <f>"00000125 · PAT.MOUSSES · référence : "&amp;Besoins!B3&amp;" "&amp;Besoins!C3&amp;" · multiplicateur réglable sur la feuille ""Besoins"""</f>
        <v>00000125 · PAT.MOUSSES · référence : 0,23 kg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61</v>
      </c>
      <c r="B4"/>
      <c r="C4"/>
      <c r="D4"/>
    </row>
    <row r="5">
      <c r="A5"/>
      <c r="B5" t="inlineStr" s="15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4">
        <v>62</v>
      </c>
      <c r="B7"/>
      <c r="C7"/>
      <c r="D7"/>
    </row>
    <row r="8">
      <c r="A8" t="s" s="16">
        <v>63</v>
      </c>
      <c r="B8" t="str" s="12">
        <f>"[MONTER] "&amp;Procedure!D3</f>
        <v>[MONTER] 14 blancs d'œufs en neige</v>
      </c>
      <c r="C8"/>
      <c r="D8"/>
    </row>
    <row r="9">
      <c r="A9"/>
      <c r="B9" t="str" s="15">
        <f>"ℹ "&amp;Procedure!E3</f>
        <v>ℹ</v>
      </c>
      <c r="C9"/>
      <c r="D9"/>
    </row>
    <row r="10">
      <c r="A10" t="s" s="16">
        <v>64</v>
      </c>
      <c r="B10" t="str" s="12">
        <f>"[COUCHER] "&amp;Procedure!D4</f>
        <v>[COUCHER] À la poche selon la forme souhaitée</v>
      </c>
      <c r="C10"/>
      <c r="D10"/>
    </row>
    <row r="11">
      <c r="A11"/>
      <c r="B11" t="str" s="15">
        <f>"ℹ "&amp;Procedure!E4</f>
        <v>ℹ</v>
      </c>
      <c r="C11"/>
      <c r="D11"/>
    </row>
    <row r="12">
      <c r="A12" t="s" s="16">
        <v>65</v>
      </c>
      <c r="B12" t="str" s="12">
        <f>"[SÉCHER] "&amp;Procedure!D5</f>
        <v>[SÉCHER] Au four 90°C porte légèrement entrouverte</v>
      </c>
      <c r="C12"/>
      <c r="D12"/>
    </row>
    <row r="13">
      <c r="A13"/>
      <c r="B13" t="str" s="15">
        <f>"ℹ "&amp;Procedure!E5</f>
        <v>ℹ</v>
      </c>
      <c r="C13"/>
      <c r="D13"/>
    </row>
    <row r="14">
      <c r="A14"/>
      <c r="B14"/>
      <c r="C14"/>
      <c r="D14"/>
    </row>
    <row r="15">
      <c r="A15" t="s" s="17">
        <v>66</v>
      </c>
      <c r="B15"/>
      <c r="C15"/>
      <c r="D15"/>
    </row>
  </sheetData>
  <sheetProtection sheet="1" formatRows="0" formatColumns="0"/>
  <mergeCells count="12">
    <mergeCell ref="A1:D1"/>
    <mergeCell ref="A2:D2"/>
    <mergeCell ref="A4:D4"/>
    <mergeCell ref="B5:D5"/>
    <mergeCell ref="A7:D7"/>
    <mergeCell ref="B8:D8"/>
    <mergeCell ref="B9:D9"/>
    <mergeCell ref="B10:D10"/>
    <mergeCell ref="B11:D11"/>
    <mergeCell ref="B12:D12"/>
    <mergeCell ref="B13:D13"/>
    <mergeCell ref="A15:D15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2026-10-30T13:43:38Z</dcterms:created>
  <dc:title>MOUSSE FRAMBOISE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2026-10-30T13:43:38Z</dcterms:modified>
  <cp:revision>1</cp:revision>
</cp:coreProperties>
</file>